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renacenteroy-my.sharepoint.com/personal/harri_aaltonen_arenacenter_fi/Documents/HAWKS/"/>
    </mc:Choice>
  </mc:AlternateContent>
  <xr:revisionPtr revIDLastSave="95" documentId="8_{2B37733C-F0AA-4C95-A75F-AF4EB2023EB4}" xr6:coauthVersionLast="47" xr6:coauthVersionMax="47" xr10:uidLastSave="{71730207-9D38-4AA9-9AA0-2CAF75058AB0}"/>
  <bookViews>
    <workbookView xWindow="28695" yWindow="-16380" windowWidth="29040" windowHeight="15720" activeTab="1" xr2:uid="{00000000-000D-0000-FFFF-FFFF00000000}"/>
  </bookViews>
  <sheets>
    <sheet name="Ohjeet" sheetId="2" r:id="rId1"/>
    <sheet name="Joma &amp; Fanituotteet" sheetId="1" r:id="rId2"/>
    <sheet name="Laskutuksen yhteenveto" sheetId="5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5" l="1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B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59" i="1"/>
  <c r="R59" i="1"/>
  <c r="R67" i="1"/>
  <c r="Q54" i="1"/>
  <c r="Q53" i="1"/>
  <c r="Q34" i="5"/>
  <c r="Q47" i="1"/>
  <c r="R47" i="1"/>
  <c r="Q46" i="1"/>
  <c r="R46" i="1"/>
  <c r="Q10" i="1"/>
  <c r="R10" i="1"/>
  <c r="R54" i="1"/>
  <c r="R53" i="1"/>
  <c r="Q56" i="1"/>
  <c r="R56" i="1"/>
  <c r="Q58" i="1"/>
  <c r="R58" i="1"/>
  <c r="Q57" i="1"/>
  <c r="R57" i="1"/>
  <c r="Q51" i="1"/>
  <c r="R51" i="1"/>
  <c r="Q50" i="1"/>
  <c r="R50" i="1"/>
  <c r="Q49" i="1"/>
  <c r="R49" i="1"/>
  <c r="Q45" i="1"/>
  <c r="R45" i="1"/>
  <c r="Q44" i="1"/>
  <c r="Q42" i="1"/>
  <c r="Q11" i="1"/>
  <c r="R62" i="1"/>
  <c r="R61" i="1"/>
  <c r="R68" i="1"/>
  <c r="R66" i="1"/>
  <c r="R65" i="1"/>
  <c r="R64" i="1"/>
  <c r="R63" i="1"/>
  <c r="R44" i="1"/>
  <c r="R42" i="1"/>
  <c r="R11" i="1"/>
  <c r="Q69" i="1"/>
  <c r="R6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<sst xmlns="http://schemas.openxmlformats.org/spreadsheetml/2006/main" count="189" uniqueCount="113">
  <si>
    <t>Kuva</t>
  </si>
  <si>
    <t>Seurahinta</t>
  </si>
  <si>
    <t>Väri</t>
  </si>
  <si>
    <t>S</t>
  </si>
  <si>
    <t>M</t>
  </si>
  <si>
    <t>L</t>
  </si>
  <si>
    <t>XL</t>
  </si>
  <si>
    <t>3XL</t>
  </si>
  <si>
    <t>YHT.</t>
  </si>
  <si>
    <t>YHT. €</t>
  </si>
  <si>
    <t>Joukkue:</t>
  </si>
  <si>
    <t>Musta</t>
  </si>
  <si>
    <t>XXL</t>
  </si>
  <si>
    <t>4XL</t>
  </si>
  <si>
    <t>5XL</t>
  </si>
  <si>
    <t>Painettava nimi:</t>
  </si>
  <si>
    <t>Keltainen</t>
  </si>
  <si>
    <t>X</t>
  </si>
  <si>
    <t>black/
white</t>
  </si>
  <si>
    <t>yellow</t>
  </si>
  <si>
    <t>black</t>
  </si>
  <si>
    <r>
      <t xml:space="preserve">Tuote
</t>
    </r>
    <r>
      <rPr>
        <sz val="10"/>
        <color rgb="FF000000"/>
        <rFont val="Arial"/>
        <family val="2"/>
      </rPr>
      <t>Pelipaidat- ja shortsit</t>
    </r>
  </si>
  <si>
    <r>
      <t xml:space="preserve">Tuote
</t>
    </r>
    <r>
      <rPr>
        <sz val="10"/>
        <color rgb="FF000000"/>
        <rFont val="Arial"/>
        <family val="2"/>
      </rPr>
      <t>Pelisukat</t>
    </r>
  </si>
  <si>
    <r>
      <t xml:space="preserve">Tuote
</t>
    </r>
    <r>
      <rPr>
        <sz val="10"/>
        <color rgb="FF000000"/>
        <rFont val="Arial"/>
        <family val="2"/>
      </rPr>
      <t>Harjoitusasut</t>
    </r>
  </si>
  <si>
    <t>Päivämäärä:</t>
  </si>
  <si>
    <t>Yhteyshenkilö:</t>
  </si>
  <si>
    <t>Sähköposti:</t>
  </si>
  <si>
    <t>Puhelinnumero:</t>
  </si>
  <si>
    <t>Tilaukset ja asiakaspalvelu info@acstore.fi</t>
  </si>
  <si>
    <t>tai 044 700 7040 (arkisin klo 10-16)</t>
  </si>
  <si>
    <r>
      <t xml:space="preserve">Tuote
</t>
    </r>
    <r>
      <rPr>
        <sz val="10"/>
        <color rgb="FF000000"/>
        <rFont val="Arial"/>
        <family val="2"/>
      </rPr>
      <t>Muut</t>
    </r>
  </si>
  <si>
    <t>Koko</t>
  </si>
  <si>
    <t>ESIMERKKI</t>
  </si>
  <si>
    <t>MEIKÄLÄINEN</t>
  </si>
  <si>
    <r>
      <rPr>
        <sz val="12"/>
        <color rgb="FF000000"/>
        <rFont val="Arial"/>
        <family val="2"/>
      </rPr>
      <t>HAWKS Lippis</t>
    </r>
    <r>
      <rPr>
        <sz val="10"/>
        <color rgb="FF000000"/>
        <rFont val="Arial"/>
        <family val="2"/>
      </rPr>
      <t xml:space="preserve"> (One size)
TP118</t>
    </r>
  </si>
  <si>
    <r>
      <rPr>
        <sz val="12"/>
        <color rgb="FF000000"/>
        <rFont val="Arial"/>
        <family val="2"/>
      </rPr>
      <t>HAWKS Kaulahuivi</t>
    </r>
    <r>
      <rPr>
        <sz val="10"/>
        <color rgb="FF000000"/>
        <rFont val="Arial"/>
        <family val="2"/>
      </rPr>
      <t xml:space="preserve">
TP116</t>
    </r>
  </si>
  <si>
    <r>
      <rPr>
        <sz val="12"/>
        <color rgb="FF000000"/>
        <rFont val="Arial"/>
        <family val="2"/>
      </rPr>
      <t>HAWKS Jumppapussi</t>
    </r>
    <r>
      <rPr>
        <sz val="10"/>
        <color rgb="FF000000"/>
        <rFont val="Arial"/>
        <family val="2"/>
      </rPr>
      <t xml:space="preserve">
TP117</t>
    </r>
  </si>
  <si>
    <r>
      <rPr>
        <sz val="12"/>
        <color rgb="FF000000"/>
        <rFont val="Arial"/>
        <family val="2"/>
      </rPr>
      <t>HAWKS Kangaskassi</t>
    </r>
    <r>
      <rPr>
        <sz val="10"/>
        <color rgb="FF000000"/>
        <rFont val="Arial"/>
        <family val="2"/>
      </rPr>
      <t xml:space="preserve">
TP757</t>
    </r>
  </si>
  <si>
    <r>
      <rPr>
        <sz val="12"/>
        <color rgb="FF000000"/>
        <rFont val="Arial"/>
        <family val="2"/>
      </rPr>
      <t xml:space="preserve">HAWKS Tupsupipo
</t>
    </r>
    <r>
      <rPr>
        <sz val="10"/>
        <color rgb="FF000000"/>
        <rFont val="Arial"/>
        <family val="2"/>
      </rPr>
      <t>(One Size)
TP637</t>
    </r>
  </si>
  <si>
    <r>
      <rPr>
        <sz val="12"/>
        <color rgb="FF000000"/>
        <rFont val="Arial"/>
        <family val="2"/>
      </rPr>
      <t xml:space="preserve">HAWKS Tekninen Treenipipo </t>
    </r>
    <r>
      <rPr>
        <sz val="10"/>
        <color rgb="FF000000"/>
        <rFont val="Arial"/>
        <family val="2"/>
      </rPr>
      <t>(One size)
TP790</t>
    </r>
  </si>
  <si>
    <t>LISÄTIETOJA:</t>
  </si>
  <si>
    <t>Iso numero</t>
  </si>
  <si>
    <t>OHJEET TILAUSLOMAKKEEN KÄYTTÖÖN</t>
  </si>
  <si>
    <t>1. Täytä yleistiedot lomakkeen yläreunasta.</t>
  </si>
  <si>
    <t>2. Täytä haluttujen tuotteiden kokolajitelma.</t>
  </si>
  <si>
    <r>
      <rPr>
        <sz val="10"/>
        <color rgb="FF000000"/>
        <rFont val="Calibri"/>
        <family val="2"/>
      </rPr>
      <t xml:space="preserve">▪ </t>
    </r>
    <r>
      <rPr>
        <sz val="10"/>
        <color rgb="FF000000"/>
        <rFont val="Arial"/>
        <family val="2"/>
      </rPr>
      <t>Käytä numeronäppäimiä, jotta yhteenlaskettu määrä ja hinta menevät oikein.</t>
    </r>
  </si>
  <si>
    <t>3. Täytä pelipaitojen painatustiedot.</t>
  </si>
  <si>
    <r>
      <t xml:space="preserve">▪ Tiedot täytettyäsi sulje ikkuna </t>
    </r>
    <r>
      <rPr>
        <b/>
        <sz val="10"/>
        <color rgb="FF000000"/>
        <rFont val="Arial"/>
        <family val="2"/>
      </rPr>
      <t>miinus</t>
    </r>
    <r>
      <rPr>
        <sz val="10"/>
        <color rgb="FF000000"/>
        <rFont val="Arial"/>
        <family val="2"/>
      </rPr>
      <t xml:space="preserve"> -merkistä.</t>
    </r>
  </si>
  <si>
    <r>
      <t xml:space="preserve">▪ Tietojen täyttämiseksi avaa piilotettu ikkuna vasemman reunan </t>
    </r>
    <r>
      <rPr>
        <b/>
        <sz val="10"/>
        <color rgb="FF000000"/>
        <rFont val="Arial"/>
        <family val="2"/>
      </rPr>
      <t>+</t>
    </r>
    <r>
      <rPr>
        <sz val="10"/>
        <color rgb="FF000000"/>
        <rFont val="Arial"/>
        <family val="2"/>
      </rPr>
      <t xml:space="preserve"> -merkistä.</t>
    </r>
  </si>
  <si>
    <r>
      <t xml:space="preserve">Tuote
</t>
    </r>
    <r>
      <rPr>
        <sz val="10"/>
        <color rgb="FF000000"/>
        <rFont val="Arial"/>
        <family val="2"/>
      </rPr>
      <t>Aluspaidat</t>
    </r>
  </si>
  <si>
    <t>S/M</t>
  </si>
  <si>
    <t>L/XL</t>
  </si>
  <si>
    <t>NIMI</t>
  </si>
  <si>
    <t>Yhteyshenkilön s-posti:</t>
  </si>
  <si>
    <t>Yhteyshenkilön nimi:</t>
  </si>
  <si>
    <t>2XL-3XL</t>
  </si>
  <si>
    <r>
      <t xml:space="preserve">4XS-3XS
</t>
    </r>
    <r>
      <rPr>
        <sz val="10"/>
        <color rgb="FF000000"/>
        <rFont val="Arial"/>
        <family val="2"/>
      </rPr>
      <t>128-140</t>
    </r>
  </si>
  <si>
    <r>
      <t xml:space="preserve">2XS
</t>
    </r>
    <r>
      <rPr>
        <sz val="10"/>
        <color rgb="FF000000"/>
        <rFont val="Arial"/>
        <family val="2"/>
      </rPr>
      <t>141-152</t>
    </r>
  </si>
  <si>
    <r>
      <t xml:space="preserve">XS
</t>
    </r>
    <r>
      <rPr>
        <sz val="10"/>
        <color rgb="FF000000"/>
        <rFont val="Arial"/>
        <family val="2"/>
      </rPr>
      <t>153-164</t>
    </r>
  </si>
  <si>
    <t>yellow/
black</t>
  </si>
  <si>
    <r>
      <t xml:space="preserve">S
</t>
    </r>
    <r>
      <rPr>
        <sz val="10"/>
        <color rgb="FF000000"/>
        <rFont val="Arial"/>
        <family val="2"/>
      </rPr>
      <t>35-38</t>
    </r>
  </si>
  <si>
    <r>
      <t xml:space="preserve">M
</t>
    </r>
    <r>
      <rPr>
        <sz val="10"/>
        <color rgb="FF000000"/>
        <rFont val="Arial"/>
        <family val="2"/>
      </rPr>
      <t>39-42</t>
    </r>
  </si>
  <si>
    <r>
      <t xml:space="preserve">L
</t>
    </r>
    <r>
      <rPr>
        <sz val="10"/>
        <color rgb="FF000000"/>
        <rFont val="Arial"/>
        <family val="2"/>
      </rPr>
      <t>43-46</t>
    </r>
  </si>
  <si>
    <r>
      <t xml:space="preserve">Nobel -shortsit
</t>
    </r>
    <r>
      <rPr>
        <sz val="10"/>
        <color rgb="FF000000"/>
        <rFont val="Arial"/>
        <family val="2"/>
      </rPr>
      <t xml:space="preserve">
100053.100</t>
    </r>
  </si>
  <si>
    <t>anthracite/
black</t>
  </si>
  <si>
    <r>
      <rPr>
        <sz val="12"/>
        <color rgb="FF000000"/>
        <rFont val="Arial"/>
        <family val="2"/>
      </rPr>
      <t>Winner -
harjoituspaita</t>
    </r>
    <r>
      <rPr>
        <sz val="10"/>
        <color rgb="FF000000"/>
        <rFont val="Arial"/>
        <family val="2"/>
      </rPr>
      <t xml:space="preserve">
</t>
    </r>
    <r>
      <rPr>
        <sz val="10"/>
        <color rgb="FFFF0000"/>
        <rFont val="Arial"/>
        <family val="2"/>
      </rPr>
      <t>Myös toimihenkilöt ja valmennus</t>
    </r>
    <r>
      <rPr>
        <sz val="10"/>
        <color rgb="FF000000"/>
        <rFont val="Arial"/>
        <family val="2"/>
      </rPr>
      <t xml:space="preserve">
100946.151</t>
    </r>
  </si>
  <si>
    <r>
      <rPr>
        <sz val="12"/>
        <color rgb="FF000000"/>
        <rFont val="Arial"/>
        <family val="2"/>
      </rPr>
      <t xml:space="preserve">Advance II -
lämmittelyhousut
</t>
    </r>
    <r>
      <rPr>
        <sz val="10"/>
        <color rgb="FFFF0000"/>
        <rFont val="Arial"/>
        <family val="2"/>
      </rPr>
      <t>Myös toimihenkilöt ja valmennus</t>
    </r>
    <r>
      <rPr>
        <sz val="10"/>
        <color rgb="FF000000"/>
        <rFont val="Arial"/>
        <family val="2"/>
      </rPr>
      <t xml:space="preserve">
103838.100</t>
    </r>
  </si>
  <si>
    <r>
      <rPr>
        <sz val="12"/>
        <color rgb="FF000000"/>
        <rFont val="Arial"/>
        <family val="2"/>
      </rPr>
      <t>Championship VIII -
tuulitakki</t>
    </r>
    <r>
      <rPr>
        <sz val="10"/>
        <color rgb="FF000000"/>
        <rFont val="Arial"/>
        <family val="2"/>
      </rPr>
      <t xml:space="preserve">
104374.110
</t>
    </r>
  </si>
  <si>
    <t>black/
dark grey</t>
  </si>
  <si>
    <t>dark grey/
black</t>
  </si>
  <si>
    <r>
      <rPr>
        <sz val="12"/>
        <color rgb="FF000000"/>
        <rFont val="Arial"/>
        <family val="2"/>
      </rPr>
      <t xml:space="preserve">Combi Premium -
huppari
</t>
    </r>
    <r>
      <rPr>
        <sz val="10"/>
        <color rgb="FFFF0000"/>
        <rFont val="Arial"/>
        <family val="2"/>
      </rPr>
      <t>Myös toimihenkilöt ja valmennus</t>
    </r>
    <r>
      <rPr>
        <sz val="10"/>
        <color rgb="FF000000"/>
        <rFont val="Arial"/>
        <family val="2"/>
      </rPr>
      <t xml:space="preserve">
104495.151</t>
    </r>
  </si>
  <si>
    <r>
      <t xml:space="preserve">Combi Premium -
pikeepaita
</t>
    </r>
    <r>
      <rPr>
        <sz val="10"/>
        <color rgb="FFFF0000"/>
        <rFont val="Arial"/>
        <family val="2"/>
      </rPr>
      <t>Myös toimihenkilöt ja valmennus</t>
    </r>
    <r>
      <rPr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 xml:space="preserve">
104493.151</t>
    </r>
  </si>
  <si>
    <t>yellow/
black/white</t>
  </si>
  <si>
    <r>
      <rPr>
        <sz val="12"/>
        <color rgb="FF000000"/>
        <rFont val="Arial"/>
        <family val="2"/>
      </rPr>
      <t>Professional II -
pitkät pelisukat</t>
    </r>
    <r>
      <rPr>
        <sz val="10"/>
        <color rgb="FF000000"/>
        <rFont val="Arial"/>
        <family val="2"/>
      </rPr>
      <t xml:space="preserve">
400392.901</t>
    </r>
  </si>
  <si>
    <r>
      <rPr>
        <sz val="12"/>
        <color rgb="FF000000"/>
        <rFont val="Arial"/>
        <family val="2"/>
      </rPr>
      <t>Professional II -
pitkät pelisukat</t>
    </r>
    <r>
      <rPr>
        <sz val="10"/>
        <color rgb="FF000000"/>
        <rFont val="Arial"/>
        <family val="2"/>
      </rPr>
      <t xml:space="preserve">
400392.100
</t>
    </r>
  </si>
  <si>
    <r>
      <rPr>
        <sz val="12"/>
        <color rgb="FF000000"/>
        <rFont val="Arial"/>
        <family val="2"/>
      </rPr>
      <t>Professional II -
lyhyet pelisukat</t>
    </r>
    <r>
      <rPr>
        <sz val="10"/>
        <color rgb="FF000000"/>
        <rFont val="Arial"/>
        <family val="2"/>
      </rPr>
      <t xml:space="preserve">
400476.901</t>
    </r>
  </si>
  <si>
    <r>
      <rPr>
        <sz val="12"/>
        <color rgb="FF000000"/>
        <rFont val="Arial"/>
        <family val="2"/>
      </rPr>
      <t>Professional II -
lyhyet pelisukat</t>
    </r>
    <r>
      <rPr>
        <sz val="10"/>
        <color rgb="FF000000"/>
        <rFont val="Arial"/>
        <family val="2"/>
      </rPr>
      <t xml:space="preserve">
400476.100</t>
    </r>
  </si>
  <si>
    <r>
      <rPr>
        <sz val="12"/>
        <rFont val="Arial"/>
        <family val="2"/>
      </rPr>
      <t xml:space="preserve">Winner -
lämmittelypaita
</t>
    </r>
    <r>
      <rPr>
        <sz val="10"/>
        <color rgb="FFFF0000"/>
        <rFont val="Arial"/>
        <family val="2"/>
      </rPr>
      <t>Myös toimihenkilöt ja valmennus</t>
    </r>
    <r>
      <rPr>
        <sz val="10"/>
        <color rgb="FF000000"/>
        <rFont val="Arial"/>
        <family val="2"/>
      </rPr>
      <t xml:space="preserve">
100947.151</t>
    </r>
  </si>
  <si>
    <r>
      <t xml:space="preserve">3XS
</t>
    </r>
    <r>
      <rPr>
        <sz val="10"/>
        <color rgb="FF000000"/>
        <rFont val="Arial"/>
        <family val="2"/>
      </rPr>
      <t>129-140</t>
    </r>
  </si>
  <si>
    <t>Vieraspelipaita
ACADEMY III</t>
  </si>
  <si>
    <t>Shortsit
NOBEL</t>
  </si>
  <si>
    <t>Lyhyet sukat
PRO II</t>
  </si>
  <si>
    <t>Pitkät sukat
PRO II</t>
  </si>
  <si>
    <r>
      <t xml:space="preserve">Brama Academy -
aluspaita
</t>
    </r>
    <r>
      <rPr>
        <sz val="10"/>
        <color rgb="FF000000"/>
        <rFont val="Arial"/>
        <family val="2"/>
      </rPr>
      <t>101018.900</t>
    </r>
  </si>
  <si>
    <r>
      <t xml:space="preserve">Brama Academy -
aluspaita
</t>
    </r>
    <r>
      <rPr>
        <sz val="10"/>
        <color rgb="FF000000"/>
        <rFont val="Arial"/>
        <family val="2"/>
      </rPr>
      <t>101018.100</t>
    </r>
  </si>
  <si>
    <r>
      <t xml:space="preserve">2XS-XS
</t>
    </r>
    <r>
      <rPr>
        <sz val="10"/>
        <color rgb="FF000000"/>
        <rFont val="Arial"/>
        <family val="2"/>
      </rPr>
      <t>141-164</t>
    </r>
  </si>
  <si>
    <t>5. Lähetä tilauslomake sähköpostitse osoitteeseen info@acstore.fi</t>
  </si>
  <si>
    <t>4. Listaa pelaajien tilaussummat Laskutuksen yhteenveto -välilehdelle</t>
  </si>
  <si>
    <t>Pieni etunumero</t>
  </si>
  <si>
    <t>Esko Esimerkki</t>
  </si>
  <si>
    <r>
      <rPr>
        <b/>
        <sz val="16"/>
        <rFont val="Bahnschrift"/>
        <family val="2"/>
      </rPr>
      <t>Hawks</t>
    </r>
    <r>
      <rPr>
        <b/>
        <sz val="16"/>
        <color rgb="FF000000"/>
        <rFont val="Bahnschrift"/>
        <family val="2"/>
      </rPr>
      <t xml:space="preserve"> Tilauslomake 2026-27</t>
    </r>
  </si>
  <si>
    <t>Naisten</t>
  </si>
  <si>
    <t>Ilmoita tässä mv-paitojen painatustiedot tai jos esim. pelipaitoihin</t>
  </si>
  <si>
    <t>painetaan myös pieni etunumero (+ á 3,50€)</t>
  </si>
  <si>
    <t>Naisten mallin kokolajitelma: S-XL</t>
  </si>
  <si>
    <r>
      <rPr>
        <sz val="12"/>
        <color rgb="FF000000"/>
        <rFont val="Arial"/>
        <family val="2"/>
      </rPr>
      <t>Academy III -kotipelipaita</t>
    </r>
    <r>
      <rPr>
        <sz val="10"/>
        <color rgb="FF000000"/>
        <rFont val="Arial"/>
        <family val="2"/>
      </rPr>
      <t xml:space="preserve">
101656.901
901141.901 (Naisten)</t>
    </r>
  </si>
  <si>
    <r>
      <t>Academy III -vieraspelipaita</t>
    </r>
    <r>
      <rPr>
        <sz val="10"/>
        <color rgb="FF000000"/>
        <rFont val="Arial"/>
        <family val="2"/>
      </rPr>
      <t xml:space="preserve">
101656.102</t>
    </r>
    <r>
      <rPr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901141.102 (Naisten)</t>
    </r>
  </si>
  <si>
    <r>
      <t xml:space="preserve">Urban V -talvitakki
</t>
    </r>
    <r>
      <rPr>
        <sz val="10"/>
        <color rgb="FF000000"/>
        <rFont val="Arial"/>
        <family val="2"/>
      </rPr>
      <t>103798.100</t>
    </r>
  </si>
  <si>
    <r>
      <t xml:space="preserve">Tuote
</t>
    </r>
    <r>
      <rPr>
        <sz val="10"/>
        <color rgb="FF000000"/>
        <rFont val="Arial"/>
        <family val="2"/>
      </rPr>
      <t>Fanituotteet</t>
    </r>
  </si>
  <si>
    <r>
      <rPr>
        <sz val="12"/>
        <color rgb="FF000000"/>
        <rFont val="Arial"/>
        <family val="2"/>
      </rPr>
      <t>HAWKS Hikipyyhe
30x50cm</t>
    </r>
    <r>
      <rPr>
        <sz val="10"/>
        <color rgb="FF000000"/>
        <rFont val="Arial"/>
        <family val="2"/>
      </rPr>
      <t xml:space="preserve">
SP732</t>
    </r>
  </si>
  <si>
    <r>
      <rPr>
        <sz val="12"/>
        <color rgb="FF000000"/>
        <rFont val="Arial"/>
        <family val="2"/>
      </rPr>
      <t>HAWKS Kylpypyyhe
70x140cm</t>
    </r>
    <r>
      <rPr>
        <sz val="10"/>
        <color rgb="FF000000"/>
        <rFont val="Arial"/>
        <family val="2"/>
      </rPr>
      <t xml:space="preserve">
70036</t>
    </r>
  </si>
  <si>
    <t>Talvitakki
URBAN V</t>
  </si>
  <si>
    <t>Lämmittelyhousut
ADVANCE II</t>
  </si>
  <si>
    <t>Tuulitakki
CHAMPIONSHIP VIII</t>
  </si>
  <si>
    <r>
      <t xml:space="preserve">Kotipelipaita
</t>
    </r>
    <r>
      <rPr>
        <b/>
        <sz val="9"/>
        <color rgb="FFFFC000"/>
        <rFont val="Calibri"/>
        <family val="2"/>
        <scheme val="minor"/>
      </rPr>
      <t>ACADEMY III</t>
    </r>
  </si>
  <si>
    <r>
      <t xml:space="preserve">Pitkät sukat
</t>
    </r>
    <r>
      <rPr>
        <b/>
        <sz val="9"/>
        <color rgb="FFFFC000"/>
        <rFont val="Calibri"/>
        <family val="2"/>
        <scheme val="minor"/>
      </rPr>
      <t>PRO II</t>
    </r>
  </si>
  <si>
    <r>
      <t xml:space="preserve">Lyhyet sukat
</t>
    </r>
    <r>
      <rPr>
        <b/>
        <sz val="9"/>
        <color rgb="FFFFC000"/>
        <rFont val="Calibri"/>
        <family val="2"/>
        <scheme val="minor"/>
      </rPr>
      <t>PRO II</t>
    </r>
  </si>
  <si>
    <r>
      <t xml:space="preserve">Harjoituspaita
</t>
    </r>
    <r>
      <rPr>
        <b/>
        <sz val="9"/>
        <color theme="0" tint="-0.499984740745262"/>
        <rFont val="Calibri"/>
        <family val="2"/>
        <scheme val="minor"/>
      </rPr>
      <t>WINNER</t>
    </r>
  </si>
  <si>
    <r>
      <t xml:space="preserve">Lämmittelypaita
</t>
    </r>
    <r>
      <rPr>
        <b/>
        <sz val="9"/>
        <color theme="0" tint="-0.499984740745262"/>
        <rFont val="Calibri"/>
        <family val="2"/>
        <scheme val="minor"/>
      </rPr>
      <t>WINNER HALFZIP</t>
    </r>
  </si>
  <si>
    <r>
      <t xml:space="preserve">Pikeepaita
</t>
    </r>
    <r>
      <rPr>
        <b/>
        <sz val="9"/>
        <color theme="0" tint="-0.499984740745262"/>
        <rFont val="Calibri"/>
        <family val="2"/>
        <scheme val="minor"/>
      </rPr>
      <t>COMBI PREMIUM</t>
    </r>
  </si>
  <si>
    <r>
      <t xml:space="preserve">Huppari
</t>
    </r>
    <r>
      <rPr>
        <b/>
        <sz val="9"/>
        <color theme="0" tint="-0.499984740745262"/>
        <rFont val="Calibri"/>
        <family val="2"/>
        <scheme val="minor"/>
      </rPr>
      <t>COMBI PREMIUM</t>
    </r>
  </si>
  <si>
    <t>Luotu 20.5.2026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</si>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</sst>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3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6"/>
      <color rgb="FF000000"/>
      <name val="Bahnschrift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name val="Bahnschrift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0"/>
      <color rgb="FF000000"/>
      <name val="Calibri"/>
      <family val="2"/>
    </font>
    <font>
      <sz val="9.5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2" fillId="0" borderId="0"/>
    <xf numFmtId="44" fontId="21" fillId="0" borderId="0" applyFont="0" applyFill="0" applyBorder="0" applyAlignment="0" applyProtection="0"/>
  </cellStyleXfs>
  <cellXfs count="131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shrinkToFit="1"/>
    </xf>
    <xf numFmtId="0" fontId="0" fillId="3" borderId="1" xfId="0" applyFill="1" applyBorder="1"/>
    <xf numFmtId="0" fontId="4" fillId="0" borderId="0" xfId="2"/>
    <xf numFmtId="0" fontId="3" fillId="0" borderId="0" xfId="2" applyFont="1"/>
    <xf numFmtId="0" fontId="5" fillId="0" borderId="0" xfId="1"/>
    <xf numFmtId="2" fontId="3" fillId="0" borderId="1" xfId="0" applyNumberFormat="1" applyFont="1" applyBorder="1" applyAlignment="1">
      <alignment vertical="top"/>
    </xf>
    <xf numFmtId="0" fontId="4" fillId="0" borderId="0" xfId="0" applyFont="1"/>
    <xf numFmtId="0" fontId="0" fillId="0" borderId="0" xfId="0" applyAlignment="1">
      <alignment vertical="top"/>
    </xf>
    <xf numFmtId="0" fontId="7" fillId="0" borderId="0" xfId="2" applyFont="1"/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3" fillId="5" borderId="1" xfId="2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center"/>
    </xf>
    <xf numFmtId="0" fontId="0" fillId="5" borderId="1" xfId="0" applyFill="1" applyBorder="1"/>
    <xf numFmtId="0" fontId="6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top"/>
    </xf>
    <xf numFmtId="2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/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3"/>
    <xf numFmtId="0" fontId="2" fillId="0" borderId="1" xfId="3" applyBorder="1"/>
    <xf numFmtId="0" fontId="2" fillId="4" borderId="1" xfId="3" applyFill="1" applyBorder="1"/>
    <xf numFmtId="0" fontId="18" fillId="0" borderId="1" xfId="3" applyFont="1" applyBorder="1"/>
    <xf numFmtId="0" fontId="18" fillId="4" borderId="1" xfId="3" applyFont="1" applyFill="1" applyBorder="1"/>
    <xf numFmtId="0" fontId="2" fillId="0" borderId="15" xfId="3" applyBorder="1"/>
    <xf numFmtId="0" fontId="17" fillId="0" borderId="0" xfId="3" applyFont="1"/>
    <xf numFmtId="0" fontId="2" fillId="0" borderId="16" xfId="3" applyBorder="1"/>
    <xf numFmtId="0" fontId="3" fillId="5" borderId="1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wrapText="1"/>
    </xf>
    <xf numFmtId="0" fontId="20" fillId="4" borderId="18" xfId="0" applyFont="1" applyFill="1" applyBorder="1" applyAlignment="1">
      <alignment horizontal="left"/>
    </xf>
    <xf numFmtId="0" fontId="20" fillId="4" borderId="18" xfId="0" applyFont="1" applyFill="1" applyBorder="1"/>
    <xf numFmtId="0" fontId="0" fillId="4" borderId="18" xfId="0" applyFill="1" applyBorder="1"/>
    <xf numFmtId="0" fontId="17" fillId="0" borderId="1" xfId="3" applyFont="1" applyBorder="1" applyAlignment="1">
      <alignment horizontal="center"/>
    </xf>
    <xf numFmtId="0" fontId="2" fillId="0" borderId="14" xfId="3" applyBorder="1"/>
    <xf numFmtId="6" fontId="18" fillId="9" borderId="14" xfId="3" applyNumberFormat="1" applyFont="1" applyFill="1" applyBorder="1" applyAlignment="1">
      <alignment horizontal="center" vertical="center"/>
    </xf>
    <xf numFmtId="8" fontId="18" fillId="9" borderId="14" xfId="3" applyNumberFormat="1" applyFont="1" applyFill="1" applyBorder="1" applyAlignment="1">
      <alignment horizontal="center" vertical="center"/>
    </xf>
    <xf numFmtId="0" fontId="18" fillId="9" borderId="14" xfId="3" applyFont="1" applyFill="1" applyBorder="1" applyAlignment="1">
      <alignment horizontal="center" vertical="center"/>
    </xf>
    <xf numFmtId="164" fontId="22" fillId="9" borderId="1" xfId="4" applyNumberFormat="1" applyFont="1" applyFill="1" applyBorder="1" applyAlignment="1">
      <alignment horizontal="center" vertical="center"/>
    </xf>
    <xf numFmtId="0" fontId="23" fillId="10" borderId="1" xfId="3" applyFont="1" applyFill="1" applyBorder="1"/>
    <xf numFmtId="164" fontId="24" fillId="1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1" fillId="0" borderId="1" xfId="3" applyFont="1" applyBorder="1"/>
    <xf numFmtId="0" fontId="26" fillId="0" borderId="1" xfId="3" applyFont="1" applyBorder="1" applyAlignment="1">
      <alignment horizontal="center" vertical="center" wrapText="1"/>
    </xf>
    <xf numFmtId="0" fontId="26" fillId="9" borderId="1" xfId="3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2" fontId="24" fillId="10" borderId="1" xfId="3" applyNumberFormat="1" applyFont="1" applyFill="1" applyBorder="1" applyAlignment="1">
      <alignment horizontal="center" vertical="center"/>
    </xf>
    <xf numFmtId="2" fontId="18" fillId="0" borderId="1" xfId="3" applyNumberFormat="1" applyFont="1" applyBorder="1" applyAlignment="1">
      <alignment horizontal="center" vertical="center"/>
    </xf>
    <xf numFmtId="2" fontId="18" fillId="4" borderId="1" xfId="3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2" fontId="25" fillId="2" borderId="3" xfId="0" applyNumberFormat="1" applyFont="1" applyFill="1" applyBorder="1" applyAlignment="1">
      <alignment horizontal="center" vertical="center"/>
    </xf>
    <xf numFmtId="2" fontId="25" fillId="4" borderId="3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3" fontId="4" fillId="0" borderId="4" xfId="0" quotePrefix="1" applyNumberFormat="1" applyFont="1" applyBorder="1" applyAlignment="1">
      <alignment horizontal="center" vertical="center"/>
    </xf>
    <xf numFmtId="0" fontId="10" fillId="0" borderId="0" xfId="0" applyFont="1"/>
    <xf numFmtId="0" fontId="15" fillId="4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8" fillId="4" borderId="17" xfId="3" applyFont="1" applyFill="1" applyBorder="1" applyAlignment="1">
      <alignment horizontal="center" vertical="center"/>
    </xf>
    <xf numFmtId="0" fontId="18" fillId="4" borderId="15" xfId="3" applyFont="1" applyFill="1" applyBorder="1" applyAlignment="1">
      <alignment horizontal="center" vertical="center"/>
    </xf>
    <xf numFmtId="0" fontId="18" fillId="4" borderId="19" xfId="3" applyFont="1" applyFill="1" applyBorder="1" applyAlignment="1">
      <alignment horizontal="center" vertical="center"/>
    </xf>
  </cellXfs>
  <cellStyles count="5">
    <cellStyle name="Hyperlinkki" xfId="1" builtinId="8"/>
    <cellStyle name="Normaali" xfId="0" builtinId="0"/>
    <cellStyle name="Normaali 2" xfId="3" xr:uid="{7A3B23C3-637B-46ED-9520-97063531161D}"/>
    <cellStyle name="Normal 2" xfId="2" xr:uid="{00000000-0005-0000-0000-000002000000}"/>
    <cellStyle name="Valuutta" xfId="4" builtinId="4"/>
  </cellStyles>
  <dxfs count="0"/>
  <tableStyles count="0" defaultTableStyle="TableStyleMedium9"/>
  <colors>
    <mruColors>
      <color rgb="FFFFD85D"/>
      <color rgb="FFD09E00"/>
      <color rgb="FFFFEBAB"/>
      <color rgb="FFCA80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jpe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jpe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8</xdr:row>
      <xdr:rowOff>9525</xdr:rowOff>
    </xdr:from>
    <xdr:to>
      <xdr:col>13</xdr:col>
      <xdr:colOff>102497</xdr:colOff>
      <xdr:row>15</xdr:row>
      <xdr:rowOff>69215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466850"/>
          <a:ext cx="2497717" cy="1390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300878</xdr:colOff>
      <xdr:row>0</xdr:row>
      <xdr:rowOff>208100</xdr:rowOff>
    </xdr:from>
    <xdr:to>
      <xdr:col>0</xdr:col>
      <xdr:colOff>1569869</xdr:colOff>
      <xdr:row>8</xdr:row>
      <xdr:rowOff>35000</xdr:rowOff>
    </xdr:to>
    <xdr:pic>
      <xdr:nvPicPr>
        <xdr:cNvPr id="34" name="Kuva 33">
          <a:extLst>
            <a:ext uri="{FF2B5EF4-FFF2-40B4-BE49-F238E27FC236}">
              <a16:creationId xmlns:a16="http://schemas.microsoft.com/office/drawing/2014/main" id="{00000000-0008-0000-0000-00002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78" y="208100"/>
          <a:ext cx="1275976" cy="1291061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145677</xdr:colOff>
      <xdr:row>1</xdr:row>
      <xdr:rowOff>24092</xdr:rowOff>
    </xdr:from>
    <xdr:to>
      <xdr:col>5</xdr:col>
      <xdr:colOff>351604</xdr:colOff>
      <xdr:row>7</xdr:row>
      <xdr:rowOff>46274</xdr:rowOff>
    </xdr:to>
    <xdr:pic>
      <xdr:nvPicPr>
        <xdr:cNvPr id="46" name="Kuva 45">
          <a:extLst>
            <a:ext uri="{FF2B5EF4-FFF2-40B4-BE49-F238E27FC236}">
              <a16:creationId xmlns:a16="http://schemas.microsoft.com/office/drawing/2014/main" id="{00000000-0008-0000-0000-00002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4324" y="281827"/>
          <a:ext cx="1527175" cy="1086330"/>
        </a:xfrm>
        <a:prstGeom prst="rect">
          <a:avLst/>
        </a:prstGeom>
      </xdr:spPr>
    </xdr:pic>
    <xdr:clientData/>
  </xdr:twoCellAnchor>
  <xdr:twoCellAnchor>
    <xdr:from>
      <xdr:col>1</xdr:col>
      <xdr:colOff>116629</xdr:colOff>
      <xdr:row>60</xdr:row>
      <xdr:rowOff>47999</xdr:rowOff>
    </xdr:from>
    <xdr:to>
      <xdr:col>1</xdr:col>
      <xdr:colOff>936439</xdr:colOff>
      <xdr:row>60</xdr:row>
      <xdr:rowOff>816680</xdr:rowOff>
    </xdr:to>
    <xdr:pic>
      <xdr:nvPicPr>
        <xdr:cNvPr id="64" name="Kuva 63">
          <a:extLst>
            <a:ext uri="{FF2B5EF4-FFF2-40B4-BE49-F238E27FC236}">
              <a16:creationId xmlns:a16="http://schemas.microsoft.com/office/drawing/2014/main" id="{00000000-0008-0000-0000-00004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923" y="15954002"/>
          <a:ext cx="819810" cy="765506"/>
        </a:xfrm>
        <a:prstGeom prst="rect">
          <a:avLst/>
        </a:prstGeom>
      </xdr:spPr>
    </xdr:pic>
    <xdr:clientData/>
  </xdr:twoCellAnchor>
  <xdr:twoCellAnchor>
    <xdr:from>
      <xdr:col>1</xdr:col>
      <xdr:colOff>148852</xdr:colOff>
      <xdr:row>65</xdr:row>
      <xdr:rowOff>819711</xdr:rowOff>
    </xdr:from>
    <xdr:to>
      <xdr:col>1</xdr:col>
      <xdr:colOff>815881</xdr:colOff>
      <xdr:row>66</xdr:row>
      <xdr:rowOff>818030</xdr:rowOff>
    </xdr:to>
    <xdr:pic>
      <xdr:nvPicPr>
        <xdr:cNvPr id="41" name="Kuva 40">
          <a:extLst>
            <a:ext uri="{FF2B5EF4-FFF2-40B4-BE49-F238E27FC236}">
              <a16:creationId xmlns:a16="http://schemas.microsoft.com/office/drawing/2014/main" id="{00000000-0008-0000-0000-00002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587" y="24430505"/>
          <a:ext cx="667029" cy="827554"/>
        </a:xfrm>
        <a:prstGeom prst="rect">
          <a:avLst/>
        </a:prstGeom>
      </xdr:spPr>
    </xdr:pic>
    <xdr:clientData/>
  </xdr:twoCellAnchor>
  <xdr:twoCellAnchor>
    <xdr:from>
      <xdr:col>1</xdr:col>
      <xdr:colOff>249377</xdr:colOff>
      <xdr:row>65</xdr:row>
      <xdr:rowOff>28762</xdr:rowOff>
    </xdr:from>
    <xdr:to>
      <xdr:col>1</xdr:col>
      <xdr:colOff>782960</xdr:colOff>
      <xdr:row>65</xdr:row>
      <xdr:rowOff>809208</xdr:rowOff>
    </xdr:to>
    <xdr:pic>
      <xdr:nvPicPr>
        <xdr:cNvPr id="42" name="Kuva 41">
          <a:extLst>
            <a:ext uri="{FF2B5EF4-FFF2-40B4-BE49-F238E27FC236}">
              <a16:creationId xmlns:a16="http://schemas.microsoft.com/office/drawing/2014/main" id="{00000000-0008-0000-0000-00002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71" y="20226618"/>
          <a:ext cx="533583" cy="79314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717177</xdr:rowOff>
    </xdr:from>
    <xdr:to>
      <xdr:col>2</xdr:col>
      <xdr:colOff>26180</xdr:colOff>
      <xdr:row>65</xdr:row>
      <xdr:rowOff>106456</xdr:rowOff>
    </xdr:to>
    <xdr:pic>
      <xdr:nvPicPr>
        <xdr:cNvPr id="43" name="Kuva 42">
          <a:extLst>
            <a:ext uri="{FF2B5EF4-FFF2-40B4-BE49-F238E27FC236}">
              <a16:creationId xmlns:a16="http://schemas.microsoft.com/office/drawing/2014/main" id="{00000000-0008-0000-0000-00002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294" y="19262912"/>
          <a:ext cx="1026679" cy="1050923"/>
        </a:xfrm>
        <a:prstGeom prst="rect">
          <a:avLst/>
        </a:prstGeom>
      </xdr:spPr>
    </xdr:pic>
    <xdr:clientData/>
  </xdr:twoCellAnchor>
  <xdr:twoCellAnchor>
    <xdr:from>
      <xdr:col>1</xdr:col>
      <xdr:colOff>112058</xdr:colOff>
      <xdr:row>63</xdr:row>
      <xdr:rowOff>28762</xdr:rowOff>
    </xdr:from>
    <xdr:to>
      <xdr:col>1</xdr:col>
      <xdr:colOff>892874</xdr:colOff>
      <xdr:row>64</xdr:row>
      <xdr:rowOff>1494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00000000-0008-0000-0000-00002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352" y="18568147"/>
          <a:ext cx="780816" cy="801967"/>
        </a:xfrm>
        <a:prstGeom prst="rect">
          <a:avLst/>
        </a:prstGeom>
      </xdr:spPr>
    </xdr:pic>
    <xdr:clientData/>
  </xdr:twoCellAnchor>
  <xdr:twoCellAnchor>
    <xdr:from>
      <xdr:col>1</xdr:col>
      <xdr:colOff>140823</xdr:colOff>
      <xdr:row>60</xdr:row>
      <xdr:rowOff>798793</xdr:rowOff>
    </xdr:from>
    <xdr:to>
      <xdr:col>1</xdr:col>
      <xdr:colOff>883957</xdr:colOff>
      <xdr:row>62</xdr:row>
      <xdr:rowOff>16709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00000000-0008-0000-00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117" y="16853647"/>
          <a:ext cx="746309" cy="879561"/>
        </a:xfrm>
        <a:prstGeom prst="rect">
          <a:avLst/>
        </a:prstGeom>
      </xdr:spPr>
    </xdr:pic>
    <xdr:clientData/>
  </xdr:twoCellAnchor>
  <xdr:twoCellAnchor>
    <xdr:from>
      <xdr:col>1</xdr:col>
      <xdr:colOff>124960</xdr:colOff>
      <xdr:row>62</xdr:row>
      <xdr:rowOff>65555</xdr:rowOff>
    </xdr:from>
    <xdr:to>
      <xdr:col>1</xdr:col>
      <xdr:colOff>864534</xdr:colOff>
      <xdr:row>62</xdr:row>
      <xdr:rowOff>818047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254" y="17862177"/>
          <a:ext cx="745924" cy="758842"/>
        </a:xfrm>
        <a:prstGeom prst="rect">
          <a:avLst/>
        </a:prstGeom>
      </xdr:spPr>
    </xdr:pic>
    <xdr:clientData/>
  </xdr:twoCellAnchor>
  <xdr:twoCellAnchor editAs="oneCell">
    <xdr:from>
      <xdr:col>1</xdr:col>
      <xdr:colOff>274930</xdr:colOff>
      <xdr:row>1</xdr:row>
      <xdr:rowOff>80072</xdr:rowOff>
    </xdr:from>
    <xdr:to>
      <xdr:col>2</xdr:col>
      <xdr:colOff>635149</xdr:colOff>
      <xdr:row>7</xdr:row>
      <xdr:rowOff>63570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EA2C5FA8-A8EC-BA6B-4F32-976A50A9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665" y="337807"/>
          <a:ext cx="1364304" cy="1032406"/>
        </a:xfrm>
        <a:prstGeom prst="rect">
          <a:avLst/>
        </a:prstGeom>
      </xdr:spPr>
    </xdr:pic>
    <xdr:clientData/>
  </xdr:twoCellAnchor>
  <xdr:twoCellAnchor editAs="oneCell">
    <xdr:from>
      <xdr:col>1</xdr:col>
      <xdr:colOff>220518</xdr:colOff>
      <xdr:row>41</xdr:row>
      <xdr:rowOff>41649</xdr:rowOff>
    </xdr:from>
    <xdr:to>
      <xdr:col>1</xdr:col>
      <xdr:colOff>790276</xdr:colOff>
      <xdr:row>41</xdr:row>
      <xdr:rowOff>790792</xdr:rowOff>
    </xdr:to>
    <xdr:pic>
      <xdr:nvPicPr>
        <xdr:cNvPr id="27" name="Kuva 26">
          <a:extLst>
            <a:ext uri="{FF2B5EF4-FFF2-40B4-BE49-F238E27FC236}">
              <a16:creationId xmlns:a16="http://schemas.microsoft.com/office/drawing/2014/main" id="{03497014-0CAA-8B3B-3ECF-93E079B9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253" y="3537884"/>
          <a:ext cx="569123" cy="748508"/>
        </a:xfrm>
        <a:prstGeom prst="rect">
          <a:avLst/>
        </a:prstGeom>
      </xdr:spPr>
    </xdr:pic>
    <xdr:clientData/>
  </xdr:twoCellAnchor>
  <xdr:twoCellAnchor>
    <xdr:from>
      <xdr:col>1</xdr:col>
      <xdr:colOff>134470</xdr:colOff>
      <xdr:row>67</xdr:row>
      <xdr:rowOff>0</xdr:rowOff>
    </xdr:from>
    <xdr:to>
      <xdr:col>1</xdr:col>
      <xdr:colOff>801499</xdr:colOff>
      <xdr:row>68</xdr:row>
      <xdr:rowOff>1494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0AF9A7B-F05D-4A04-A3E6-C616DDBCA9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205" y="25269265"/>
          <a:ext cx="667029" cy="83072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A4F8-7ADE-45AC-8A26-F492A45A25A7}">
  <dimension ref="B1:C18"/>
  <sheetViews>
    <sheetView workbookViewId="0">
      <selection activeCell="B14" sqref="B14"/>
    </sheetView>
  </sheetViews>
  <sheetFormatPr defaultRowHeight="12.5" x14ac:dyDescent="0.25"/>
  <sheetData>
    <row r="1" spans="2:3" ht="15" customHeight="1" x14ac:dyDescent="0.25"/>
    <row r="2" spans="2:3" ht="15" customHeight="1" x14ac:dyDescent="0.3">
      <c r="B2" s="51" t="s">
        <v>42</v>
      </c>
    </row>
    <row r="3" spans="2:3" ht="15" customHeight="1" x14ac:dyDescent="0.25"/>
    <row r="4" spans="2:3" ht="15" customHeight="1" x14ac:dyDescent="0.3">
      <c r="B4" s="51" t="s">
        <v>43</v>
      </c>
    </row>
    <row r="5" spans="2:3" ht="15" customHeight="1" x14ac:dyDescent="0.25"/>
    <row r="6" spans="2:3" ht="15" customHeight="1" x14ac:dyDescent="0.3">
      <c r="B6" s="51" t="s">
        <v>44</v>
      </c>
    </row>
    <row r="7" spans="2:3" ht="15" customHeight="1" x14ac:dyDescent="0.3">
      <c r="C7" s="8" t="s">
        <v>45</v>
      </c>
    </row>
    <row r="8" spans="2:3" ht="15" customHeight="1" x14ac:dyDescent="0.3">
      <c r="C8" s="51"/>
    </row>
    <row r="9" spans="2:3" ht="15" customHeight="1" x14ac:dyDescent="0.3">
      <c r="B9" s="51" t="s">
        <v>46</v>
      </c>
    </row>
    <row r="10" spans="2:3" ht="15" customHeight="1" x14ac:dyDescent="0.3">
      <c r="C10" s="8" t="s">
        <v>48</v>
      </c>
    </row>
    <row r="11" spans="2:3" ht="15" customHeight="1" x14ac:dyDescent="0.3">
      <c r="C11" s="8" t="s">
        <v>47</v>
      </c>
    </row>
    <row r="12" spans="2:3" ht="15" customHeight="1" x14ac:dyDescent="0.25"/>
    <row r="13" spans="2:3" ht="15" customHeight="1" x14ac:dyDescent="0.3">
      <c r="B13" s="51" t="s">
        <v>87</v>
      </c>
    </row>
    <row r="14" spans="2:3" ht="15" customHeight="1" x14ac:dyDescent="0.25"/>
    <row r="15" spans="2:3" ht="15" customHeight="1" x14ac:dyDescent="0.3">
      <c r="B15" s="51" t="s">
        <v>86</v>
      </c>
    </row>
    <row r="16" spans="2:3" ht="15" customHeight="1" x14ac:dyDescent="0.25"/>
    <row r="17" ht="15" customHeight="1" x14ac:dyDescent="0.25"/>
    <row r="18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>
    <pageSetUpPr fitToPage="1"/>
  </sheetPr>
  <dimension ref="A1:S71"/>
  <sheetViews>
    <sheetView tabSelected="1" zoomScale="85" zoomScaleNormal="85" workbookViewId="0">
      <pane ySplit="8" topLeftCell="A9" activePane="bottomLeft" state="frozen"/>
      <selection pane="bottomLeft" activeCell="K11" sqref="K11"/>
    </sheetView>
  </sheetViews>
  <sheetFormatPr defaultRowHeight="12.5" outlineLevelRow="1" x14ac:dyDescent="0.25"/>
  <cols>
    <col min="1" max="1" width="25.453125" customWidth="1"/>
    <col min="2" max="2" width="14.453125" customWidth="1"/>
    <col min="3" max="3" width="10.54296875" customWidth="1"/>
    <col min="4" max="4" width="11" customWidth="1"/>
    <col min="5" max="5" width="7.6328125" customWidth="1"/>
    <col min="6" max="6" width="7.90625" customWidth="1"/>
    <col min="7" max="7" width="7.81640625" customWidth="1"/>
    <col min="8" max="8" width="7.54296875" customWidth="1"/>
    <col min="9" max="12" width="6.54296875" customWidth="1"/>
    <col min="13" max="13" width="7.6328125" customWidth="1"/>
    <col min="14" max="16" width="6.54296875" customWidth="1"/>
    <col min="17" max="18" width="8.453125" customWidth="1"/>
  </cols>
  <sheetData>
    <row r="1" spans="1:18" ht="20" x14ac:dyDescent="0.4">
      <c r="A1" s="10" t="s">
        <v>90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" x14ac:dyDescent="0.3">
      <c r="G2" s="121" t="s">
        <v>24</v>
      </c>
      <c r="H2" s="121"/>
      <c r="I2" s="113"/>
      <c r="J2" s="114"/>
      <c r="K2" s="114"/>
      <c r="L2" s="114"/>
    </row>
    <row r="3" spans="1:18" ht="14" x14ac:dyDescent="0.3">
      <c r="A3" s="5"/>
      <c r="G3" s="121" t="s">
        <v>10</v>
      </c>
      <c r="H3" s="121"/>
      <c r="I3" s="115"/>
      <c r="J3" s="116"/>
      <c r="K3" s="116"/>
      <c r="L3" s="116"/>
    </row>
    <row r="4" spans="1:18" ht="14" x14ac:dyDescent="0.3">
      <c r="A4" s="5"/>
      <c r="G4" s="121" t="s">
        <v>25</v>
      </c>
      <c r="H4" s="121"/>
      <c r="I4" s="117"/>
      <c r="J4" s="118"/>
      <c r="K4" s="118"/>
      <c r="L4" s="118"/>
    </row>
    <row r="5" spans="1:18" ht="14" x14ac:dyDescent="0.3">
      <c r="A5" s="5"/>
      <c r="G5" s="121" t="s">
        <v>26</v>
      </c>
      <c r="H5" s="121"/>
      <c r="I5" s="119"/>
      <c r="J5" s="115"/>
      <c r="K5" s="115"/>
      <c r="L5" s="115"/>
      <c r="N5" s="8" t="s">
        <v>28</v>
      </c>
    </row>
    <row r="6" spans="1:18" ht="14" x14ac:dyDescent="0.3">
      <c r="A6" s="5"/>
      <c r="G6" s="121" t="s">
        <v>27</v>
      </c>
      <c r="H6" s="121"/>
      <c r="I6" s="120"/>
      <c r="J6" s="116"/>
      <c r="K6" s="116"/>
      <c r="L6" s="116"/>
      <c r="N6" s="8" t="s">
        <v>29</v>
      </c>
    </row>
    <row r="7" spans="1:18" x14ac:dyDescent="0.25">
      <c r="I7" s="6"/>
    </row>
    <row r="8" spans="1:18" x14ac:dyDescent="0.25">
      <c r="I8" s="6"/>
    </row>
    <row r="9" spans="1:18" ht="35" customHeight="1" x14ac:dyDescent="0.3">
      <c r="A9" s="28" t="s">
        <v>21</v>
      </c>
      <c r="B9" s="17" t="s">
        <v>0</v>
      </c>
      <c r="C9" s="17" t="s">
        <v>2</v>
      </c>
      <c r="D9" s="17" t="s">
        <v>1</v>
      </c>
      <c r="E9" s="62"/>
      <c r="F9" s="62" t="s">
        <v>56</v>
      </c>
      <c r="G9" s="18" t="s">
        <v>57</v>
      </c>
      <c r="H9" s="18" t="s">
        <v>58</v>
      </c>
      <c r="I9" s="106" t="s">
        <v>3</v>
      </c>
      <c r="J9" s="106" t="s">
        <v>4</v>
      </c>
      <c r="K9" s="106" t="s">
        <v>5</v>
      </c>
      <c r="L9" s="106" t="s">
        <v>6</v>
      </c>
      <c r="M9" s="17" t="s">
        <v>55</v>
      </c>
      <c r="N9" s="17" t="s">
        <v>7</v>
      </c>
      <c r="O9" s="17" t="s">
        <v>13</v>
      </c>
      <c r="P9" s="17" t="s">
        <v>14</v>
      </c>
      <c r="Q9" s="17" t="s">
        <v>8</v>
      </c>
      <c r="R9" s="17" t="s">
        <v>9</v>
      </c>
    </row>
    <row r="10" spans="1:18" ht="70" customHeight="1" x14ac:dyDescent="0.25">
      <c r="A10" s="11" t="s">
        <v>95</v>
      </c>
      <c r="B10" s="64" t="e" vm="1">
        <v>#VALUE!</v>
      </c>
      <c r="C10" s="13" t="s">
        <v>59</v>
      </c>
      <c r="D10" s="7">
        <v>39</v>
      </c>
      <c r="E10" s="67"/>
      <c r="F10" s="66"/>
      <c r="G10" s="50"/>
      <c r="H10" s="50"/>
      <c r="I10" s="50"/>
      <c r="J10" s="50"/>
      <c r="K10" s="49"/>
      <c r="L10" s="49"/>
      <c r="M10" s="49"/>
      <c r="N10" s="63"/>
      <c r="O10" s="63"/>
      <c r="P10" s="31"/>
      <c r="Q10" s="42">
        <f>SUM(E10:O10)</f>
        <v>0</v>
      </c>
      <c r="R10" s="29">
        <f>D10*Q10</f>
        <v>0</v>
      </c>
    </row>
    <row r="11" spans="1:18" ht="70" customHeight="1" x14ac:dyDescent="0.25">
      <c r="A11" s="12" t="s">
        <v>96</v>
      </c>
      <c r="B11" s="64" t="e" vm="2">
        <v>#VALUE!</v>
      </c>
      <c r="C11" s="13" t="s">
        <v>18</v>
      </c>
      <c r="D11" s="7">
        <v>39</v>
      </c>
      <c r="E11" s="68"/>
      <c r="F11" s="66"/>
      <c r="G11" s="49"/>
      <c r="H11" s="49"/>
      <c r="I11" s="49"/>
      <c r="J11" s="49"/>
      <c r="K11" s="50"/>
      <c r="L11" s="50"/>
      <c r="M11" s="50"/>
      <c r="N11" s="63"/>
      <c r="O11" s="63"/>
      <c r="P11" s="31"/>
      <c r="Q11" s="42">
        <f>SUM(F11:O11)</f>
        <v>0</v>
      </c>
      <c r="R11" s="29">
        <f>D11*Q11</f>
        <v>0</v>
      </c>
    </row>
    <row r="12" spans="1:18" ht="14.5" hidden="1" customHeight="1" outlineLevel="1" x14ac:dyDescent="0.25">
      <c r="A12" s="48" t="s">
        <v>15</v>
      </c>
      <c r="B12" s="32" t="s">
        <v>41</v>
      </c>
      <c r="C12" s="16" t="s">
        <v>16</v>
      </c>
      <c r="D12" s="35" t="s">
        <v>11</v>
      </c>
      <c r="E12" s="35" t="s">
        <v>31</v>
      </c>
      <c r="F12" s="32" t="s">
        <v>91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42"/>
      <c r="R12" s="33"/>
    </row>
    <row r="13" spans="1:18" s="8" customFormat="1" ht="18" hidden="1" customHeight="1" outlineLevel="1" x14ac:dyDescent="0.25">
      <c r="A13" s="84" t="s">
        <v>32</v>
      </c>
      <c r="B13" s="85">
        <v>99</v>
      </c>
      <c r="C13" s="20" t="s">
        <v>17</v>
      </c>
      <c r="D13" s="38"/>
      <c r="E13" s="92" t="s">
        <v>5</v>
      </c>
      <c r="F13" s="105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43"/>
      <c r="R13" s="36"/>
    </row>
    <row r="14" spans="1:18" s="8" customFormat="1" ht="18" hidden="1" customHeight="1" outlineLevel="1" x14ac:dyDescent="0.25">
      <c r="A14" s="86" t="s">
        <v>33</v>
      </c>
      <c r="B14" s="87">
        <v>10</v>
      </c>
      <c r="C14" s="21" t="s">
        <v>17</v>
      </c>
      <c r="D14" s="40" t="s">
        <v>17</v>
      </c>
      <c r="E14" s="93" t="s">
        <v>3</v>
      </c>
      <c r="F14" s="104" t="s">
        <v>17</v>
      </c>
      <c r="G14" s="37"/>
      <c r="H14" s="83" t="s">
        <v>40</v>
      </c>
      <c r="I14" s="81"/>
      <c r="J14" s="81"/>
      <c r="K14" s="81"/>
      <c r="L14" s="81"/>
      <c r="M14" s="81"/>
      <c r="N14" s="81"/>
      <c r="O14" s="82"/>
      <c r="P14" s="37"/>
      <c r="Q14" s="44"/>
      <c r="R14" s="37"/>
    </row>
    <row r="15" spans="1:18" s="8" customFormat="1" ht="18" hidden="1" customHeight="1" outlineLevel="1" x14ac:dyDescent="0.25">
      <c r="A15" s="88"/>
      <c r="B15" s="89"/>
      <c r="C15" s="15"/>
      <c r="D15" s="39"/>
      <c r="E15" s="92"/>
      <c r="F15" s="105"/>
      <c r="G15" s="37"/>
      <c r="H15" s="122" t="s">
        <v>92</v>
      </c>
      <c r="I15" s="123"/>
      <c r="J15" s="123"/>
      <c r="K15" s="123"/>
      <c r="L15" s="123"/>
      <c r="M15" s="123"/>
      <c r="N15" s="123"/>
      <c r="O15" s="124"/>
      <c r="P15" s="37"/>
      <c r="Q15" s="44"/>
      <c r="R15" s="37"/>
    </row>
    <row r="16" spans="1:18" s="8" customFormat="1" ht="18" hidden="1" customHeight="1" outlineLevel="1" x14ac:dyDescent="0.25">
      <c r="A16" s="90"/>
      <c r="B16" s="91"/>
      <c r="C16" s="14"/>
      <c r="D16" s="41"/>
      <c r="E16" s="93"/>
      <c r="F16" s="104"/>
      <c r="G16" s="37"/>
      <c r="H16" s="125" t="s">
        <v>93</v>
      </c>
      <c r="I16" s="126"/>
      <c r="J16" s="126"/>
      <c r="K16" s="126"/>
      <c r="L16" s="126"/>
      <c r="M16" s="126"/>
      <c r="N16" s="126"/>
      <c r="O16" s="127"/>
      <c r="P16" s="37"/>
      <c r="Q16" s="44"/>
      <c r="R16" s="37"/>
    </row>
    <row r="17" spans="1:18" s="8" customFormat="1" ht="18" hidden="1" customHeight="1" outlineLevel="1" x14ac:dyDescent="0.25">
      <c r="A17" s="88"/>
      <c r="B17" s="89"/>
      <c r="C17" s="15"/>
      <c r="D17" s="39"/>
      <c r="E17" s="92"/>
      <c r="F17" s="105"/>
      <c r="G17" s="37"/>
      <c r="H17" s="107"/>
      <c r="I17" s="108"/>
      <c r="J17" s="108"/>
      <c r="K17" s="108"/>
      <c r="L17" s="108"/>
      <c r="M17" s="108"/>
      <c r="N17" s="108"/>
      <c r="O17" s="109"/>
      <c r="P17" s="37"/>
      <c r="Q17" s="44"/>
      <c r="R17" s="37"/>
    </row>
    <row r="18" spans="1:18" s="8" customFormat="1" ht="18" hidden="1" customHeight="1" outlineLevel="1" x14ac:dyDescent="0.25">
      <c r="A18" s="90"/>
      <c r="B18" s="91"/>
      <c r="C18" s="14"/>
      <c r="D18" s="41"/>
      <c r="E18" s="93"/>
      <c r="F18" s="104"/>
      <c r="G18" s="37"/>
      <c r="H18" s="107"/>
      <c r="I18" s="108"/>
      <c r="J18" s="108"/>
      <c r="K18" s="108"/>
      <c r="L18" s="108"/>
      <c r="M18" s="108"/>
      <c r="N18" s="108"/>
      <c r="O18" s="109"/>
      <c r="P18" s="37"/>
      <c r="Q18" s="44"/>
      <c r="R18" s="37"/>
    </row>
    <row r="19" spans="1:18" s="8" customFormat="1" ht="18" hidden="1" customHeight="1" outlineLevel="1" x14ac:dyDescent="0.25">
      <c r="A19" s="88"/>
      <c r="B19" s="89"/>
      <c r="C19" s="15"/>
      <c r="D19" s="39"/>
      <c r="E19" s="92"/>
      <c r="F19" s="105"/>
      <c r="G19" s="37"/>
      <c r="H19" s="107"/>
      <c r="I19" s="108"/>
      <c r="J19" s="108"/>
      <c r="K19" s="108"/>
      <c r="L19" s="108"/>
      <c r="M19" s="108"/>
      <c r="N19" s="108"/>
      <c r="O19" s="109"/>
      <c r="P19" s="37"/>
      <c r="Q19" s="44"/>
      <c r="R19" s="37"/>
    </row>
    <row r="20" spans="1:18" s="8" customFormat="1" ht="18" hidden="1" customHeight="1" outlineLevel="1" x14ac:dyDescent="0.25">
      <c r="A20" s="90"/>
      <c r="B20" s="91"/>
      <c r="C20" s="14"/>
      <c r="D20" s="41"/>
      <c r="E20" s="93"/>
      <c r="F20" s="104"/>
      <c r="G20" s="37"/>
      <c r="H20" s="110" t="s">
        <v>94</v>
      </c>
      <c r="I20" s="111"/>
      <c r="J20" s="111"/>
      <c r="K20" s="111"/>
      <c r="L20" s="111"/>
      <c r="M20" s="111"/>
      <c r="N20" s="111"/>
      <c r="O20" s="112"/>
      <c r="P20" s="37"/>
      <c r="Q20" s="44"/>
      <c r="R20" s="37"/>
    </row>
    <row r="21" spans="1:18" s="8" customFormat="1" ht="18" hidden="1" customHeight="1" outlineLevel="1" x14ac:dyDescent="0.25">
      <c r="A21" s="88"/>
      <c r="B21" s="89"/>
      <c r="C21" s="15"/>
      <c r="D21" s="39"/>
      <c r="E21" s="92"/>
      <c r="F21" s="105"/>
      <c r="G21" s="37"/>
      <c r="H21" s="107"/>
      <c r="I21" s="108"/>
      <c r="J21" s="108"/>
      <c r="K21" s="108"/>
      <c r="L21" s="108"/>
      <c r="M21" s="108"/>
      <c r="N21" s="108"/>
      <c r="O21" s="109"/>
      <c r="P21" s="37"/>
      <c r="Q21" s="44"/>
      <c r="R21" s="37"/>
    </row>
    <row r="22" spans="1:18" s="8" customFormat="1" ht="18" hidden="1" customHeight="1" outlineLevel="1" x14ac:dyDescent="0.25">
      <c r="A22" s="90"/>
      <c r="B22" s="91"/>
      <c r="C22" s="14"/>
      <c r="D22" s="41"/>
      <c r="E22" s="93"/>
      <c r="F22" s="104"/>
      <c r="G22" s="37"/>
      <c r="H22" s="107"/>
      <c r="I22" s="108"/>
      <c r="J22" s="108"/>
      <c r="K22" s="108"/>
      <c r="L22" s="108"/>
      <c r="M22" s="108"/>
      <c r="N22" s="108"/>
      <c r="O22" s="109"/>
      <c r="P22" s="37"/>
      <c r="Q22" s="44"/>
      <c r="R22" s="37"/>
    </row>
    <row r="23" spans="1:18" s="8" customFormat="1" ht="18" hidden="1" customHeight="1" outlineLevel="1" x14ac:dyDescent="0.25">
      <c r="A23" s="88"/>
      <c r="B23" s="89"/>
      <c r="C23" s="15"/>
      <c r="D23" s="39"/>
      <c r="E23" s="92"/>
      <c r="F23" s="105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44"/>
      <c r="R23" s="37"/>
    </row>
    <row r="24" spans="1:18" s="8" customFormat="1" ht="18" hidden="1" customHeight="1" outlineLevel="1" x14ac:dyDescent="0.25">
      <c r="A24" s="90"/>
      <c r="B24" s="91"/>
      <c r="C24" s="14"/>
      <c r="D24" s="41"/>
      <c r="E24" s="93"/>
      <c r="F24" s="104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44"/>
      <c r="R24" s="37"/>
    </row>
    <row r="25" spans="1:18" s="8" customFormat="1" ht="18" hidden="1" customHeight="1" outlineLevel="1" x14ac:dyDescent="0.25">
      <c r="A25" s="88"/>
      <c r="B25" s="89"/>
      <c r="C25" s="15"/>
      <c r="D25" s="39"/>
      <c r="E25" s="92"/>
      <c r="F25" s="105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44"/>
      <c r="R25" s="37"/>
    </row>
    <row r="26" spans="1:18" s="8" customFormat="1" ht="18" hidden="1" customHeight="1" outlineLevel="1" x14ac:dyDescent="0.25">
      <c r="A26" s="90"/>
      <c r="B26" s="91"/>
      <c r="C26" s="14"/>
      <c r="D26" s="41"/>
      <c r="E26" s="93"/>
      <c r="F26" s="104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44"/>
      <c r="R26" s="37"/>
    </row>
    <row r="27" spans="1:18" s="8" customFormat="1" ht="18" hidden="1" customHeight="1" outlineLevel="1" x14ac:dyDescent="0.25">
      <c r="A27" s="88"/>
      <c r="B27" s="89"/>
      <c r="C27" s="15"/>
      <c r="D27" s="39"/>
      <c r="E27" s="92"/>
      <c r="F27" s="10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44"/>
      <c r="R27" s="37"/>
    </row>
    <row r="28" spans="1:18" s="8" customFormat="1" ht="18" hidden="1" customHeight="1" outlineLevel="1" x14ac:dyDescent="0.25">
      <c r="A28" s="90"/>
      <c r="B28" s="91"/>
      <c r="C28" s="14"/>
      <c r="D28" s="41"/>
      <c r="E28" s="93"/>
      <c r="F28" s="104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44"/>
      <c r="R28" s="37"/>
    </row>
    <row r="29" spans="1:18" s="8" customFormat="1" ht="18" hidden="1" customHeight="1" outlineLevel="1" x14ac:dyDescent="0.25">
      <c r="A29" s="88"/>
      <c r="B29" s="89"/>
      <c r="C29" s="15"/>
      <c r="D29" s="39"/>
      <c r="E29" s="92"/>
      <c r="F29" s="105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44"/>
      <c r="R29" s="37"/>
    </row>
    <row r="30" spans="1:18" s="8" customFormat="1" ht="18" hidden="1" customHeight="1" outlineLevel="1" x14ac:dyDescent="0.25">
      <c r="A30" s="90"/>
      <c r="B30" s="91"/>
      <c r="C30" s="14"/>
      <c r="D30" s="41"/>
      <c r="E30" s="93"/>
      <c r="F30" s="104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4"/>
      <c r="R30" s="37"/>
    </row>
    <row r="31" spans="1:18" s="8" customFormat="1" ht="18" hidden="1" customHeight="1" outlineLevel="1" x14ac:dyDescent="0.25">
      <c r="A31" s="88"/>
      <c r="B31" s="89"/>
      <c r="C31" s="15"/>
      <c r="D31" s="39"/>
      <c r="E31" s="92"/>
      <c r="F31" s="10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4"/>
      <c r="R31" s="37"/>
    </row>
    <row r="32" spans="1:18" s="8" customFormat="1" ht="18" hidden="1" customHeight="1" outlineLevel="1" x14ac:dyDescent="0.25">
      <c r="A32" s="90"/>
      <c r="B32" s="91"/>
      <c r="C32" s="14"/>
      <c r="D32" s="41"/>
      <c r="E32" s="93"/>
      <c r="F32" s="104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4"/>
      <c r="R32" s="37"/>
    </row>
    <row r="33" spans="1:18" s="8" customFormat="1" ht="18" hidden="1" customHeight="1" outlineLevel="1" x14ac:dyDescent="0.25">
      <c r="A33" s="88"/>
      <c r="B33" s="89"/>
      <c r="C33" s="15"/>
      <c r="D33" s="39"/>
      <c r="E33" s="92"/>
      <c r="F33" s="10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44"/>
      <c r="R33" s="37"/>
    </row>
    <row r="34" spans="1:18" s="8" customFormat="1" ht="18" hidden="1" customHeight="1" outlineLevel="1" x14ac:dyDescent="0.25">
      <c r="A34" s="90"/>
      <c r="B34" s="91"/>
      <c r="C34" s="14"/>
      <c r="D34" s="41"/>
      <c r="E34" s="93"/>
      <c r="F34" s="104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44"/>
      <c r="R34" s="37"/>
    </row>
    <row r="35" spans="1:18" s="8" customFormat="1" ht="18" hidden="1" customHeight="1" outlineLevel="1" x14ac:dyDescent="0.25">
      <c r="A35" s="88"/>
      <c r="B35" s="89"/>
      <c r="C35" s="15"/>
      <c r="D35" s="39"/>
      <c r="E35" s="92"/>
      <c r="F35" s="10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44"/>
      <c r="R35" s="37"/>
    </row>
    <row r="36" spans="1:18" s="8" customFormat="1" ht="18" hidden="1" customHeight="1" outlineLevel="1" x14ac:dyDescent="0.25">
      <c r="A36" s="90"/>
      <c r="B36" s="91"/>
      <c r="C36" s="14"/>
      <c r="D36" s="41"/>
      <c r="E36" s="93"/>
      <c r="F36" s="104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44"/>
      <c r="R36" s="37"/>
    </row>
    <row r="37" spans="1:18" s="8" customFormat="1" ht="18" hidden="1" customHeight="1" outlineLevel="1" x14ac:dyDescent="0.25">
      <c r="A37" s="88"/>
      <c r="B37" s="89"/>
      <c r="C37" s="15"/>
      <c r="D37" s="39"/>
      <c r="E37" s="92"/>
      <c r="F37" s="105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44"/>
      <c r="R37" s="37"/>
    </row>
    <row r="38" spans="1:18" s="8" customFormat="1" ht="18" hidden="1" customHeight="1" outlineLevel="1" x14ac:dyDescent="0.25">
      <c r="A38" s="90"/>
      <c r="B38" s="91"/>
      <c r="C38" s="14"/>
      <c r="D38" s="41"/>
      <c r="E38" s="93"/>
      <c r="F38" s="104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44"/>
      <c r="R38" s="37"/>
    </row>
    <row r="39" spans="1:18" s="8" customFormat="1" ht="18" hidden="1" customHeight="1" outlineLevel="1" x14ac:dyDescent="0.25">
      <c r="A39" s="88"/>
      <c r="B39" s="89"/>
      <c r="C39" s="15"/>
      <c r="D39" s="39"/>
      <c r="E39" s="92"/>
      <c r="F39" s="105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44"/>
      <c r="R39" s="37"/>
    </row>
    <row r="40" spans="1:18" s="8" customFormat="1" ht="18" hidden="1" customHeight="1" outlineLevel="1" x14ac:dyDescent="0.25">
      <c r="A40" s="90"/>
      <c r="B40" s="91"/>
      <c r="C40" s="14"/>
      <c r="D40" s="41"/>
      <c r="E40" s="93"/>
      <c r="F40" s="104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44"/>
      <c r="R40" s="37"/>
    </row>
    <row r="41" spans="1:18" s="8" customFormat="1" ht="18" hidden="1" customHeight="1" outlineLevel="1" x14ac:dyDescent="0.25">
      <c r="A41" s="88"/>
      <c r="B41" s="89"/>
      <c r="C41" s="15"/>
      <c r="D41" s="39"/>
      <c r="E41" s="92"/>
      <c r="F41" s="105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44"/>
      <c r="R41" s="37"/>
    </row>
    <row r="42" spans="1:18" ht="65.150000000000006" customHeight="1" collapsed="1" x14ac:dyDescent="0.25">
      <c r="A42" s="22" t="s">
        <v>63</v>
      </c>
      <c r="B42" s="65"/>
      <c r="C42" s="13" t="s">
        <v>20</v>
      </c>
      <c r="D42" s="7">
        <v>15</v>
      </c>
      <c r="E42" s="68"/>
      <c r="F42" s="66"/>
      <c r="G42" s="49"/>
      <c r="H42" s="49"/>
      <c r="I42" s="49"/>
      <c r="J42" s="49"/>
      <c r="K42" s="49"/>
      <c r="L42" s="49"/>
      <c r="M42" s="49"/>
      <c r="N42" s="31"/>
      <c r="O42" s="31"/>
      <c r="P42" s="34"/>
      <c r="Q42" s="42">
        <f>SUM(F42:M42)</f>
        <v>0</v>
      </c>
      <c r="R42" s="29">
        <f>D42*Q42</f>
        <v>0</v>
      </c>
    </row>
    <row r="43" spans="1:18" ht="29.15" customHeight="1" x14ac:dyDescent="0.3">
      <c r="A43" s="28" t="s">
        <v>22</v>
      </c>
      <c r="B43" s="17" t="s">
        <v>0</v>
      </c>
      <c r="C43" s="17" t="s">
        <v>2</v>
      </c>
      <c r="D43" s="17" t="s">
        <v>1</v>
      </c>
      <c r="E43" s="19"/>
      <c r="F43" s="24" t="s">
        <v>60</v>
      </c>
      <c r="G43" s="24" t="s">
        <v>61</v>
      </c>
      <c r="H43" s="24" t="s">
        <v>62</v>
      </c>
      <c r="I43" s="25"/>
      <c r="J43" s="25"/>
      <c r="K43" s="25"/>
      <c r="L43" s="25"/>
      <c r="M43" s="26"/>
      <c r="N43" s="26"/>
      <c r="O43" s="26"/>
      <c r="P43" s="27"/>
      <c r="Q43" s="17" t="s">
        <v>8</v>
      </c>
      <c r="R43" s="17" t="s">
        <v>9</v>
      </c>
    </row>
    <row r="44" spans="1:18" ht="65.150000000000006" customHeight="1" x14ac:dyDescent="0.25">
      <c r="A44" s="1" t="s">
        <v>73</v>
      </c>
      <c r="B44" s="2" t="e" vm="3">
        <v>#VALUE!</v>
      </c>
      <c r="C44" s="13" t="s">
        <v>72</v>
      </c>
      <c r="D44" s="7">
        <v>10</v>
      </c>
      <c r="E44" s="30"/>
      <c r="F44" s="49"/>
      <c r="G44" s="49"/>
      <c r="H44" s="49"/>
      <c r="I44" s="31"/>
      <c r="J44" s="31"/>
      <c r="K44" s="31"/>
      <c r="L44" s="31"/>
      <c r="M44" s="31"/>
      <c r="N44" s="31"/>
      <c r="O44" s="31"/>
      <c r="P44" s="31"/>
      <c r="Q44" s="42">
        <f>SUM(F44:H44)</f>
        <v>0</v>
      </c>
      <c r="R44" s="29">
        <f>D44*Q44</f>
        <v>0</v>
      </c>
    </row>
    <row r="45" spans="1:18" ht="65.150000000000006" customHeight="1" x14ac:dyDescent="0.25">
      <c r="A45" s="1" t="s">
        <v>74</v>
      </c>
      <c r="B45" s="2" t="e" vm="4">
        <v>#VALUE!</v>
      </c>
      <c r="C45" s="13" t="s">
        <v>18</v>
      </c>
      <c r="D45" s="7">
        <v>10</v>
      </c>
      <c r="E45" s="30"/>
      <c r="F45" s="49"/>
      <c r="G45" s="49"/>
      <c r="H45" s="49"/>
      <c r="I45" s="31"/>
      <c r="J45" s="31"/>
      <c r="K45" s="31"/>
      <c r="L45" s="31"/>
      <c r="M45" s="31"/>
      <c r="N45" s="31"/>
      <c r="O45" s="31"/>
      <c r="P45" s="31"/>
      <c r="Q45" s="42">
        <f>SUM(F45:H45)</f>
        <v>0</v>
      </c>
      <c r="R45" s="29">
        <f>D45*Q45</f>
        <v>0</v>
      </c>
    </row>
    <row r="46" spans="1:18" ht="65.150000000000006" customHeight="1" x14ac:dyDescent="0.25">
      <c r="A46" s="1" t="s">
        <v>75</v>
      </c>
      <c r="B46" s="2" t="e" vm="5">
        <v>#VALUE!</v>
      </c>
      <c r="C46" s="13" t="s">
        <v>72</v>
      </c>
      <c r="D46" s="7">
        <v>9.5</v>
      </c>
      <c r="E46" s="30"/>
      <c r="F46" s="49"/>
      <c r="G46" s="49"/>
      <c r="H46" s="49"/>
      <c r="I46" s="31"/>
      <c r="J46" s="31"/>
      <c r="K46" s="31"/>
      <c r="L46" s="31"/>
      <c r="M46" s="31"/>
      <c r="N46" s="31"/>
      <c r="O46" s="31"/>
      <c r="P46" s="31"/>
      <c r="Q46" s="42">
        <f>SUM(F46:H46)</f>
        <v>0</v>
      </c>
      <c r="R46" s="29">
        <f>SUM(D46*Q46)</f>
        <v>0</v>
      </c>
    </row>
    <row r="47" spans="1:18" ht="65.150000000000006" customHeight="1" x14ac:dyDescent="0.25">
      <c r="A47" s="1" t="s">
        <v>76</v>
      </c>
      <c r="B47" s="2" t="e" vm="6">
        <v>#VALUE!</v>
      </c>
      <c r="C47" s="13" t="s">
        <v>18</v>
      </c>
      <c r="D47" s="7">
        <v>9.5</v>
      </c>
      <c r="E47" s="30"/>
      <c r="F47" s="49"/>
      <c r="G47" s="49"/>
      <c r="H47" s="49"/>
      <c r="I47" s="31"/>
      <c r="J47" s="31"/>
      <c r="K47" s="31"/>
      <c r="L47" s="31"/>
      <c r="M47" s="31"/>
      <c r="N47" s="31"/>
      <c r="O47" s="31"/>
      <c r="P47" s="31"/>
      <c r="Q47" s="42">
        <f>SUM(F47:H47)</f>
        <v>0</v>
      </c>
      <c r="R47" s="29">
        <f>D47*Q47</f>
        <v>0</v>
      </c>
    </row>
    <row r="48" spans="1:18" ht="35.5" customHeight="1" x14ac:dyDescent="0.3">
      <c r="A48" s="28" t="s">
        <v>23</v>
      </c>
      <c r="B48" s="17" t="s">
        <v>0</v>
      </c>
      <c r="C48" s="17" t="s">
        <v>2</v>
      </c>
      <c r="D48" s="17" t="s">
        <v>1</v>
      </c>
      <c r="E48" s="18"/>
      <c r="F48" s="62" t="s">
        <v>56</v>
      </c>
      <c r="G48" s="18" t="s">
        <v>57</v>
      </c>
      <c r="H48" s="18" t="s">
        <v>58</v>
      </c>
      <c r="I48" s="17" t="s">
        <v>3</v>
      </c>
      <c r="J48" s="17" t="s">
        <v>4</v>
      </c>
      <c r="K48" s="17" t="s">
        <v>5</v>
      </c>
      <c r="L48" s="17" t="s">
        <v>6</v>
      </c>
      <c r="M48" s="17" t="s">
        <v>55</v>
      </c>
      <c r="N48" s="17" t="s">
        <v>7</v>
      </c>
      <c r="O48" s="17" t="s">
        <v>13</v>
      </c>
      <c r="P48" s="17" t="s">
        <v>14</v>
      </c>
      <c r="Q48" s="17" t="s">
        <v>8</v>
      </c>
      <c r="R48" s="17" t="s">
        <v>9</v>
      </c>
    </row>
    <row r="49" spans="1:19" ht="80" customHeight="1" x14ac:dyDescent="0.25">
      <c r="A49" s="1" t="s">
        <v>65</v>
      </c>
      <c r="B49" s="65" t="e" vm="7">
        <v>#VALUE!</v>
      </c>
      <c r="C49" s="13" t="s">
        <v>64</v>
      </c>
      <c r="D49" s="7">
        <v>28</v>
      </c>
      <c r="E49" s="30"/>
      <c r="F49" s="49"/>
      <c r="G49" s="49"/>
      <c r="H49" s="49"/>
      <c r="I49" s="49"/>
      <c r="J49" s="49"/>
      <c r="K49" s="49"/>
      <c r="L49" s="49"/>
      <c r="M49" s="50"/>
      <c r="N49" s="63"/>
      <c r="O49" s="31"/>
      <c r="P49" s="31"/>
      <c r="Q49" s="42">
        <f>SUM(F49:N49)</f>
        <v>0</v>
      </c>
      <c r="R49" s="29">
        <f>D49*Q49</f>
        <v>0</v>
      </c>
    </row>
    <row r="50" spans="1:19" ht="80" customHeight="1" x14ac:dyDescent="0.25">
      <c r="A50" s="1" t="s">
        <v>77</v>
      </c>
      <c r="B50" s="2" t="e" vm="8">
        <v>#VALUE!</v>
      </c>
      <c r="C50" s="13" t="s">
        <v>64</v>
      </c>
      <c r="D50" s="7">
        <v>45</v>
      </c>
      <c r="E50" s="53"/>
      <c r="F50" s="50"/>
      <c r="G50" s="50"/>
      <c r="H50" s="50"/>
      <c r="I50" s="50"/>
      <c r="J50" s="50"/>
      <c r="K50" s="49"/>
      <c r="L50" s="49"/>
      <c r="M50" s="49"/>
      <c r="N50" s="49"/>
      <c r="O50" s="63"/>
      <c r="P50" s="31"/>
      <c r="Q50" s="42">
        <f>SUM(E50:O50)</f>
        <v>0</v>
      </c>
      <c r="R50" s="29">
        <f>D50*Q50</f>
        <v>0</v>
      </c>
    </row>
    <row r="51" spans="1:19" ht="80" customHeight="1" x14ac:dyDescent="0.25">
      <c r="A51" s="1" t="s">
        <v>66</v>
      </c>
      <c r="B51" s="2" t="e" vm="9">
        <v>#VALUE!</v>
      </c>
      <c r="C51" s="23" t="s">
        <v>20</v>
      </c>
      <c r="D51" s="7">
        <v>37</v>
      </c>
      <c r="E51" s="53"/>
      <c r="F51" s="49"/>
      <c r="G51" s="49"/>
      <c r="H51" s="49"/>
      <c r="I51" s="49"/>
      <c r="J51" s="49"/>
      <c r="K51" s="50"/>
      <c r="L51" s="50"/>
      <c r="M51" s="50"/>
      <c r="N51" s="50"/>
      <c r="O51" s="63"/>
      <c r="P51" s="63"/>
      <c r="Q51" s="42">
        <f>SUM(E51:P51)</f>
        <v>0</v>
      </c>
      <c r="R51" s="29">
        <f>D51*Q51</f>
        <v>0</v>
      </c>
    </row>
    <row r="52" spans="1:19" ht="35.5" customHeight="1" x14ac:dyDescent="0.3">
      <c r="A52" s="28" t="s">
        <v>49</v>
      </c>
      <c r="B52" s="17" t="s">
        <v>0</v>
      </c>
      <c r="C52" s="17" t="s">
        <v>2</v>
      </c>
      <c r="D52" s="17" t="s">
        <v>1</v>
      </c>
      <c r="E52" s="18"/>
      <c r="F52" s="62" t="s">
        <v>56</v>
      </c>
      <c r="G52" s="18" t="s">
        <v>85</v>
      </c>
      <c r="H52" s="18"/>
      <c r="I52" s="17" t="s">
        <v>50</v>
      </c>
      <c r="J52" s="17"/>
      <c r="K52" s="17" t="s">
        <v>51</v>
      </c>
      <c r="L52" s="17"/>
      <c r="M52" s="52"/>
      <c r="N52" s="17"/>
      <c r="O52" s="17"/>
      <c r="P52" s="17"/>
      <c r="Q52" s="17" t="s">
        <v>8</v>
      </c>
      <c r="R52" s="17" t="s">
        <v>9</v>
      </c>
    </row>
    <row r="53" spans="1:19" ht="65.150000000000006" customHeight="1" x14ac:dyDescent="0.25">
      <c r="A53" s="22" t="s">
        <v>83</v>
      </c>
      <c r="B53" s="2" t="e" vm="10">
        <v>#VALUE!</v>
      </c>
      <c r="C53" s="23" t="s">
        <v>19</v>
      </c>
      <c r="D53" s="7">
        <v>25</v>
      </c>
      <c r="E53" s="30"/>
      <c r="F53" s="49"/>
      <c r="G53" s="49"/>
      <c r="H53" s="53"/>
      <c r="I53" s="49"/>
      <c r="J53" s="53"/>
      <c r="K53" s="50"/>
      <c r="L53" s="53"/>
      <c r="M53" s="53"/>
      <c r="N53" s="53"/>
      <c r="O53" s="53"/>
      <c r="P53" s="53"/>
      <c r="Q53" s="42">
        <f>SUM(F53+G53+I53+K53)</f>
        <v>0</v>
      </c>
      <c r="R53" s="29">
        <f>D53*Q53</f>
        <v>0</v>
      </c>
    </row>
    <row r="54" spans="1:19" ht="65.150000000000006" customHeight="1" x14ac:dyDescent="0.25">
      <c r="A54" s="22" t="s">
        <v>84</v>
      </c>
      <c r="B54" s="2" t="e" vm="11">
        <v>#VALUE!</v>
      </c>
      <c r="C54" s="23" t="s">
        <v>20</v>
      </c>
      <c r="D54" s="7">
        <v>25</v>
      </c>
      <c r="E54" s="30"/>
      <c r="F54" s="49"/>
      <c r="G54" s="49"/>
      <c r="H54" s="53"/>
      <c r="I54" s="49"/>
      <c r="J54" s="53"/>
      <c r="K54" s="50"/>
      <c r="L54" s="53"/>
      <c r="M54" s="53"/>
      <c r="N54" s="53"/>
      <c r="O54" s="53"/>
      <c r="P54" s="53"/>
      <c r="Q54" s="42">
        <f>K54+I54+G54+F54</f>
        <v>0</v>
      </c>
      <c r="R54" s="29">
        <f>D54*Q54</f>
        <v>0</v>
      </c>
    </row>
    <row r="55" spans="1:19" ht="29.15" customHeight="1" x14ac:dyDescent="0.3">
      <c r="A55" s="28" t="s">
        <v>30</v>
      </c>
      <c r="B55" s="17" t="s">
        <v>0</v>
      </c>
      <c r="C55" s="17" t="s">
        <v>2</v>
      </c>
      <c r="D55" s="17" t="s">
        <v>1</v>
      </c>
      <c r="E55" s="18"/>
      <c r="F55" s="18" t="s">
        <v>78</v>
      </c>
      <c r="G55" s="18" t="s">
        <v>57</v>
      </c>
      <c r="H55" s="18" t="s">
        <v>58</v>
      </c>
      <c r="I55" s="17" t="s">
        <v>3</v>
      </c>
      <c r="J55" s="17" t="s">
        <v>4</v>
      </c>
      <c r="K55" s="17" t="s">
        <v>5</v>
      </c>
      <c r="L55" s="17" t="s">
        <v>6</v>
      </c>
      <c r="M55" s="17" t="s">
        <v>12</v>
      </c>
      <c r="N55" s="17" t="s">
        <v>7</v>
      </c>
      <c r="O55" s="17" t="s">
        <v>13</v>
      </c>
      <c r="P55" s="17" t="s">
        <v>14</v>
      </c>
      <c r="Q55" s="17" t="s">
        <v>8</v>
      </c>
      <c r="R55" s="17" t="s">
        <v>9</v>
      </c>
    </row>
    <row r="56" spans="1:19" ht="80" customHeight="1" x14ac:dyDescent="0.25">
      <c r="A56" s="22" t="s">
        <v>71</v>
      </c>
      <c r="B56" s="2" t="e" vm="12">
        <v>#VALUE!</v>
      </c>
      <c r="C56" s="13" t="s">
        <v>69</v>
      </c>
      <c r="D56" s="7">
        <v>35</v>
      </c>
      <c r="E56" s="30"/>
      <c r="F56" s="49"/>
      <c r="G56" s="49"/>
      <c r="H56" s="49"/>
      <c r="I56" s="49"/>
      <c r="J56" s="49"/>
      <c r="K56" s="49"/>
      <c r="L56" s="49"/>
      <c r="M56" s="49"/>
      <c r="N56" s="49"/>
      <c r="O56" s="50"/>
      <c r="P56" s="50"/>
      <c r="Q56" s="42">
        <f>SUM(F56:P56)</f>
        <v>0</v>
      </c>
      <c r="R56" s="29">
        <f>D56*Q56</f>
        <v>0</v>
      </c>
    </row>
    <row r="57" spans="1:19" ht="80" customHeight="1" x14ac:dyDescent="0.25">
      <c r="A57" s="13" t="s">
        <v>70</v>
      </c>
      <c r="B57" s="2" t="e" vm="13">
        <v>#VALUE!</v>
      </c>
      <c r="C57" s="13" t="s">
        <v>69</v>
      </c>
      <c r="D57" s="7">
        <v>49</v>
      </c>
      <c r="E57" s="30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2">
        <f>SUM(F57:P57)</f>
        <v>0</v>
      </c>
      <c r="R57" s="29">
        <f>D57*Q57</f>
        <v>0</v>
      </c>
    </row>
    <row r="58" spans="1:19" ht="80" customHeight="1" x14ac:dyDescent="0.25">
      <c r="A58" s="1" t="s">
        <v>67</v>
      </c>
      <c r="B58" s="2" t="e" vm="14">
        <v>#VALUE!</v>
      </c>
      <c r="C58" s="13" t="s">
        <v>68</v>
      </c>
      <c r="D58" s="7">
        <v>68</v>
      </c>
      <c r="E58" s="30"/>
      <c r="F58" s="66"/>
      <c r="G58" s="66"/>
      <c r="H58" s="49"/>
      <c r="I58" s="49"/>
      <c r="J58" s="49"/>
      <c r="K58" s="49"/>
      <c r="L58" s="49"/>
      <c r="M58" s="49"/>
      <c r="N58" s="49"/>
      <c r="O58" s="66"/>
      <c r="P58" s="31"/>
      <c r="Q58" s="42">
        <f>SUM(H58:N58)</f>
        <v>0</v>
      </c>
      <c r="R58" s="29">
        <f>D58*Q58</f>
        <v>0</v>
      </c>
    </row>
    <row r="59" spans="1:19" ht="80" customHeight="1" x14ac:dyDescent="0.25">
      <c r="A59" s="22" t="s">
        <v>97</v>
      </c>
      <c r="B59" s="2" t="e" vm="15">
        <v>#VALUE!</v>
      </c>
      <c r="C59" s="13" t="s">
        <v>20</v>
      </c>
      <c r="D59" s="7">
        <v>95</v>
      </c>
      <c r="E59" s="30"/>
      <c r="F59" s="66"/>
      <c r="G59" s="66"/>
      <c r="H59" s="49"/>
      <c r="I59" s="49"/>
      <c r="J59" s="49"/>
      <c r="K59" s="49"/>
      <c r="L59" s="49"/>
      <c r="M59" s="49"/>
      <c r="N59" s="49"/>
      <c r="O59" s="66"/>
      <c r="P59" s="31"/>
      <c r="Q59" s="42">
        <f>SUM(F59:O59)</f>
        <v>0</v>
      </c>
      <c r="R59" s="29">
        <f>D59*Q59</f>
        <v>0</v>
      </c>
    </row>
    <row r="60" spans="1:19" ht="29.5" customHeight="1" x14ac:dyDescent="0.3">
      <c r="A60" s="94" t="s">
        <v>98</v>
      </c>
      <c r="B60" s="17" t="s">
        <v>0</v>
      </c>
      <c r="C60" s="17" t="s">
        <v>2</v>
      </c>
      <c r="D60" s="17" t="s">
        <v>1</v>
      </c>
      <c r="E60" s="19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 t="s">
        <v>8</v>
      </c>
      <c r="R60" s="17" t="s">
        <v>9</v>
      </c>
      <c r="S60" s="9"/>
    </row>
    <row r="61" spans="1:19" ht="65.150000000000006" customHeight="1" x14ac:dyDescent="0.25">
      <c r="A61" s="1" t="s">
        <v>34</v>
      </c>
      <c r="B61" s="2"/>
      <c r="C61" s="23" t="s">
        <v>20</v>
      </c>
      <c r="D61" s="7">
        <v>25</v>
      </c>
      <c r="E61" s="4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42">
        <v>0</v>
      </c>
      <c r="R61" s="29">
        <f t="shared" ref="R61:R68" si="0">D61*Q61</f>
        <v>0</v>
      </c>
      <c r="S61" s="9"/>
    </row>
    <row r="62" spans="1:19" ht="65.150000000000006" customHeight="1" x14ac:dyDescent="0.25">
      <c r="A62" s="1" t="s">
        <v>38</v>
      </c>
      <c r="B62" s="2"/>
      <c r="C62" s="23" t="s">
        <v>20</v>
      </c>
      <c r="D62" s="7">
        <v>22</v>
      </c>
      <c r="E62" s="4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42">
        <v>0</v>
      </c>
      <c r="R62" s="29">
        <f t="shared" si="0"/>
        <v>0</v>
      </c>
      <c r="S62" s="9"/>
    </row>
    <row r="63" spans="1:19" ht="65.150000000000006" customHeight="1" x14ac:dyDescent="0.25">
      <c r="A63" s="1" t="s">
        <v>39</v>
      </c>
      <c r="B63" s="2"/>
      <c r="C63" s="23" t="s">
        <v>20</v>
      </c>
      <c r="D63" s="7">
        <v>12</v>
      </c>
      <c r="E63" s="4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42">
        <v>0</v>
      </c>
      <c r="R63" s="29">
        <f t="shared" si="0"/>
        <v>0</v>
      </c>
    </row>
    <row r="64" spans="1:19" ht="65.150000000000006" customHeight="1" x14ac:dyDescent="0.25">
      <c r="A64" s="1" t="s">
        <v>35</v>
      </c>
      <c r="B64" s="2"/>
      <c r="C64" s="23" t="s">
        <v>20</v>
      </c>
      <c r="D64" s="7">
        <v>15</v>
      </c>
      <c r="E64" s="4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42">
        <v>0</v>
      </c>
      <c r="R64" s="29">
        <f t="shared" si="0"/>
        <v>0</v>
      </c>
    </row>
    <row r="65" spans="1:18" ht="65.150000000000006" customHeight="1" x14ac:dyDescent="0.25">
      <c r="A65" s="1" t="s">
        <v>36</v>
      </c>
      <c r="B65" s="2"/>
      <c r="C65" s="23" t="s">
        <v>20</v>
      </c>
      <c r="D65" s="7">
        <v>12</v>
      </c>
      <c r="E65" s="4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42">
        <v>0</v>
      </c>
      <c r="R65" s="29">
        <f t="shared" si="0"/>
        <v>0</v>
      </c>
    </row>
    <row r="66" spans="1:18" ht="65.150000000000006" customHeight="1" x14ac:dyDescent="0.25">
      <c r="A66" s="1" t="s">
        <v>37</v>
      </c>
      <c r="B66" s="2"/>
      <c r="C66" s="23" t="s">
        <v>20</v>
      </c>
      <c r="D66" s="7">
        <v>10</v>
      </c>
      <c r="E66" s="46"/>
      <c r="F66" s="47"/>
      <c r="G66" s="3"/>
      <c r="H66" s="3"/>
      <c r="I66" s="3"/>
      <c r="J66" s="3"/>
      <c r="K66" s="3"/>
      <c r="L66" s="3"/>
      <c r="M66" s="3"/>
      <c r="N66" s="3"/>
      <c r="O66" s="3"/>
      <c r="P66" s="3"/>
      <c r="Q66" s="42">
        <v>0</v>
      </c>
      <c r="R66" s="29">
        <f t="shared" si="0"/>
        <v>0</v>
      </c>
    </row>
    <row r="67" spans="1:18" ht="65.150000000000006" customHeight="1" x14ac:dyDescent="0.25">
      <c r="A67" s="1" t="s">
        <v>99</v>
      </c>
      <c r="B67" s="2"/>
      <c r="C67" s="23" t="s">
        <v>20</v>
      </c>
      <c r="D67" s="7">
        <v>12</v>
      </c>
      <c r="E67" s="46"/>
      <c r="F67" s="47"/>
      <c r="G67" s="3"/>
      <c r="H67" s="3"/>
      <c r="I67" s="3"/>
      <c r="J67" s="3"/>
      <c r="K67" s="3"/>
      <c r="L67" s="3"/>
      <c r="M67" s="3"/>
      <c r="N67" s="3"/>
      <c r="O67" s="3"/>
      <c r="P67" s="3"/>
      <c r="Q67" s="42">
        <v>0</v>
      </c>
      <c r="R67" s="29">
        <f t="shared" si="0"/>
        <v>0</v>
      </c>
    </row>
    <row r="68" spans="1:18" ht="65.150000000000006" customHeight="1" x14ac:dyDescent="0.25">
      <c r="A68" s="1" t="s">
        <v>100</v>
      </c>
      <c r="B68" s="2"/>
      <c r="C68" s="23" t="s">
        <v>20</v>
      </c>
      <c r="D68" s="7">
        <v>25</v>
      </c>
      <c r="E68" s="4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42">
        <v>0</v>
      </c>
      <c r="R68" s="29">
        <f t="shared" si="0"/>
        <v>0</v>
      </c>
    </row>
    <row r="69" spans="1:18" ht="13" x14ac:dyDescent="0.25">
      <c r="A69" s="98" t="s">
        <v>111</v>
      </c>
      <c r="Q69" s="32">
        <f>SUM(Q10:Q68)</f>
        <v>0</v>
      </c>
      <c r="R69" s="35">
        <f>SUM(R10:R68)</f>
        <v>0</v>
      </c>
    </row>
    <row r="71" spans="1:18" ht="12" customHeight="1" x14ac:dyDescent="0.35">
      <c r="A71" s="69"/>
      <c r="B71" s="70"/>
      <c r="C71" s="70"/>
      <c r="D71" s="71"/>
      <c r="E71" s="71"/>
      <c r="F71" s="71"/>
      <c r="G71" s="71"/>
      <c r="H71" s="71"/>
      <c r="I71" s="71"/>
      <c r="J71" s="72"/>
      <c r="K71" s="72"/>
      <c r="L71" s="71"/>
    </row>
  </sheetData>
  <sheetProtection formatCells="0" formatColumns="0" formatRows="0" insertColumns="0" insertRows="0" insertHyperlinks="0" deleteColumns="0" deleteRows="0" sort="0" autoFilter="0" pivotTables="0"/>
  <mergeCells count="18">
    <mergeCell ref="H15:O15"/>
    <mergeCell ref="H16:O16"/>
    <mergeCell ref="H17:O17"/>
    <mergeCell ref="G2:H2"/>
    <mergeCell ref="G3:H3"/>
    <mergeCell ref="G4:H4"/>
    <mergeCell ref="G5:H5"/>
    <mergeCell ref="G6:H6"/>
    <mergeCell ref="I2:L2"/>
    <mergeCell ref="I3:L3"/>
    <mergeCell ref="I4:L4"/>
    <mergeCell ref="I5:L5"/>
    <mergeCell ref="I6:L6"/>
    <mergeCell ref="H18:O18"/>
    <mergeCell ref="H19:O19"/>
    <mergeCell ref="H20:O20"/>
    <mergeCell ref="H21:O21"/>
    <mergeCell ref="H22:O22"/>
  </mergeCells>
  <pageMargins left="0.25" right="0.25" top="0.75" bottom="0.75" header="0.3" footer="0.3"/>
  <pageSetup paperSize="9" scale="62" fitToHeight="0" orientation="portrait" r:id="rId1"/>
  <rowBreaks count="1" manualBreakCount="1">
    <brk id="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39ACC-9934-4AFF-9509-805F9E3D1C56}">
  <sheetPr>
    <pageSetUpPr fitToPage="1"/>
  </sheetPr>
  <dimension ref="A1:Q34"/>
  <sheetViews>
    <sheetView workbookViewId="0">
      <selection activeCell="B11" sqref="B11"/>
    </sheetView>
  </sheetViews>
  <sheetFormatPr defaultRowHeight="12.5" x14ac:dyDescent="0.25"/>
  <cols>
    <col min="1" max="1" width="25.6328125" customWidth="1"/>
    <col min="2" max="4" width="11.1796875" customWidth="1"/>
    <col min="5" max="8" width="9.6328125" customWidth="1"/>
    <col min="9" max="9" width="11.1796875" customWidth="1"/>
    <col min="10" max="10" width="12.6328125" customWidth="1"/>
    <col min="11" max="11" width="13.1796875" customWidth="1"/>
    <col min="12" max="13" width="11.1796875" customWidth="1"/>
    <col min="14" max="14" width="12.6328125" customWidth="1"/>
    <col min="15" max="15" width="11.1796875" customWidth="1"/>
    <col min="16" max="17" width="10.6328125" customWidth="1"/>
  </cols>
  <sheetData>
    <row r="1" spans="1:17" ht="14.5" x14ac:dyDescent="0.35">
      <c r="A1" s="60" t="s">
        <v>10</v>
      </c>
      <c r="B1" s="61"/>
      <c r="C1" s="61"/>
      <c r="D1" s="54"/>
      <c r="E1" s="54"/>
      <c r="F1" s="54"/>
      <c r="G1" s="54"/>
      <c r="H1" s="54"/>
    </row>
    <row r="2" spans="1:17" ht="14.5" x14ac:dyDescent="0.35">
      <c r="A2" s="60" t="s">
        <v>54</v>
      </c>
      <c r="B2" s="59"/>
      <c r="C2" s="59"/>
      <c r="D2" s="54"/>
      <c r="E2" s="54"/>
      <c r="F2" s="54"/>
      <c r="G2" s="54"/>
      <c r="H2" s="54"/>
    </row>
    <row r="3" spans="1:17" ht="14.5" x14ac:dyDescent="0.35">
      <c r="A3" s="60" t="s">
        <v>53</v>
      </c>
      <c r="B3" s="59"/>
      <c r="C3" s="59"/>
      <c r="D3" s="54"/>
      <c r="E3" s="54"/>
      <c r="F3" s="54"/>
      <c r="G3" s="54"/>
      <c r="H3" s="54"/>
    </row>
    <row r="4" spans="1:17" ht="14.5" x14ac:dyDescent="0.35">
      <c r="A4" s="54"/>
      <c r="B4" s="54"/>
      <c r="C4" s="54"/>
      <c r="D4" s="54"/>
      <c r="E4" s="54"/>
      <c r="F4" s="54"/>
      <c r="G4" s="54"/>
      <c r="H4" s="54"/>
    </row>
    <row r="5" spans="1:17" ht="36" x14ac:dyDescent="0.35">
      <c r="A5" s="73"/>
      <c r="B5" s="96" t="s">
        <v>104</v>
      </c>
      <c r="C5" s="96" t="s">
        <v>79</v>
      </c>
      <c r="D5" s="96" t="s">
        <v>80</v>
      </c>
      <c r="E5" s="96" t="s">
        <v>105</v>
      </c>
      <c r="F5" s="96" t="s">
        <v>82</v>
      </c>
      <c r="G5" s="96" t="s">
        <v>106</v>
      </c>
      <c r="H5" s="96" t="s">
        <v>81</v>
      </c>
      <c r="I5" s="96" t="s">
        <v>107</v>
      </c>
      <c r="J5" s="96" t="s">
        <v>108</v>
      </c>
      <c r="K5" s="96" t="s">
        <v>102</v>
      </c>
      <c r="L5" s="96" t="s">
        <v>109</v>
      </c>
      <c r="M5" s="96" t="s">
        <v>110</v>
      </c>
      <c r="N5" s="96" t="s">
        <v>103</v>
      </c>
      <c r="O5" s="96" t="s">
        <v>101</v>
      </c>
      <c r="P5" s="96" t="s">
        <v>88</v>
      </c>
      <c r="Q5" s="97" t="s">
        <v>8</v>
      </c>
    </row>
    <row r="6" spans="1:17" ht="14.5" x14ac:dyDescent="0.35">
      <c r="A6" s="74"/>
      <c r="B6" s="75">
        <v>39</v>
      </c>
      <c r="C6" s="75">
        <v>39</v>
      </c>
      <c r="D6" s="75">
        <v>15</v>
      </c>
      <c r="E6" s="75">
        <v>10</v>
      </c>
      <c r="F6" s="75">
        <v>10</v>
      </c>
      <c r="G6" s="76">
        <v>9.5</v>
      </c>
      <c r="H6" s="76">
        <v>9.5</v>
      </c>
      <c r="I6" s="75">
        <v>28</v>
      </c>
      <c r="J6" s="75">
        <v>45</v>
      </c>
      <c r="K6" s="75">
        <v>37</v>
      </c>
      <c r="L6" s="75">
        <v>35</v>
      </c>
      <c r="M6" s="75">
        <v>49</v>
      </c>
      <c r="N6" s="75">
        <v>68</v>
      </c>
      <c r="O6" s="75">
        <v>95</v>
      </c>
      <c r="P6" s="76">
        <v>3.5</v>
      </c>
      <c r="Q6" s="77"/>
    </row>
    <row r="7" spans="1:17" ht="14.5" x14ac:dyDescent="0.35">
      <c r="A7" s="73" t="s">
        <v>52</v>
      </c>
      <c r="B7" s="128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30"/>
    </row>
    <row r="8" spans="1:17" ht="14.5" x14ac:dyDescent="0.35">
      <c r="A8" s="79" t="s">
        <v>89</v>
      </c>
      <c r="B8" s="99" t="s">
        <v>4</v>
      </c>
      <c r="C8" s="99" t="s">
        <v>4</v>
      </c>
      <c r="D8" s="99" t="s">
        <v>4</v>
      </c>
      <c r="E8" s="99" t="s">
        <v>3</v>
      </c>
      <c r="F8" s="99" t="s">
        <v>3</v>
      </c>
      <c r="G8" s="99"/>
      <c r="H8" s="99"/>
      <c r="I8" s="99" t="s">
        <v>5</v>
      </c>
      <c r="J8" s="99" t="s">
        <v>5</v>
      </c>
      <c r="K8" s="99"/>
      <c r="L8" s="99"/>
      <c r="M8" s="99"/>
      <c r="N8" s="99"/>
      <c r="O8" s="99"/>
      <c r="P8" s="99"/>
      <c r="Q8" s="80">
        <f>SUMIF(B8:P8,"&lt;&gt;",B6:P6)</f>
        <v>186</v>
      </c>
    </row>
    <row r="9" spans="1:17" ht="14.5" x14ac:dyDescent="0.35">
      <c r="A9" s="95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80">
        <f>SUMIF(B9:P9,"&lt;&gt;",B6:P6)</f>
        <v>0</v>
      </c>
    </row>
    <row r="10" spans="1:17" ht="14.5" x14ac:dyDescent="0.35">
      <c r="A10" s="55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80">
        <f ca="1">SUMIF(B10:P10,"&lt;&gt;",B6:N6)</f>
        <v>0</v>
      </c>
    </row>
    <row r="11" spans="1:17" ht="14.5" x14ac:dyDescent="0.35">
      <c r="A11" s="55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80">
        <f ca="1">SUMIF(B11:P11,"&lt;&gt;",B6:N6)</f>
        <v>0</v>
      </c>
    </row>
    <row r="12" spans="1:17" ht="14.5" x14ac:dyDescent="0.35">
      <c r="A12" s="55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80">
        <f ca="1">SUMIF(B12:P12,"&lt;&gt;",B6:N6)</f>
        <v>0</v>
      </c>
    </row>
    <row r="13" spans="1:17" ht="14.5" x14ac:dyDescent="0.35">
      <c r="A13" s="58"/>
      <c r="B13" s="101"/>
      <c r="C13" s="101"/>
      <c r="D13" s="101"/>
      <c r="E13" s="101"/>
      <c r="F13" s="101"/>
      <c r="G13" s="101"/>
      <c r="H13" s="100"/>
      <c r="I13" s="101"/>
      <c r="J13" s="101"/>
      <c r="K13" s="101"/>
      <c r="L13" s="101"/>
      <c r="M13" s="101"/>
      <c r="N13" s="100"/>
      <c r="O13" s="100"/>
      <c r="P13" s="100"/>
      <c r="Q13" s="80">
        <f ca="1">SUMIF(B13:P13,"&lt;&gt;",B6:N6)</f>
        <v>0</v>
      </c>
    </row>
    <row r="14" spans="1:17" ht="14.5" x14ac:dyDescent="0.35">
      <c r="A14" s="55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80">
        <f ca="1">SUMIF(B14:P14,"&lt;&gt;",B6:N6)</f>
        <v>0</v>
      </c>
    </row>
    <row r="15" spans="1:17" ht="14.5" x14ac:dyDescent="0.35">
      <c r="A15" s="56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80">
        <f ca="1">SUMIF(B15:P15,"&lt;&gt;",B6:N6)</f>
        <v>0</v>
      </c>
    </row>
    <row r="16" spans="1:17" ht="14.5" x14ac:dyDescent="0.35">
      <c r="A16" s="57"/>
      <c r="B16" s="100"/>
      <c r="C16" s="100"/>
      <c r="D16" s="100"/>
      <c r="E16" s="101"/>
      <c r="F16" s="101"/>
      <c r="G16" s="101"/>
      <c r="H16" s="101"/>
      <c r="I16" s="100"/>
      <c r="J16" s="100"/>
      <c r="K16" s="101"/>
      <c r="L16" s="101"/>
      <c r="M16" s="101"/>
      <c r="N16" s="101"/>
      <c r="O16" s="101"/>
      <c r="P16" s="101"/>
      <c r="Q16" s="80">
        <f ca="1">SUMIF(B16:P16,"&lt;&gt;",B6:N6)</f>
        <v>0</v>
      </c>
    </row>
    <row r="17" spans="1:17" ht="14.5" x14ac:dyDescent="0.35">
      <c r="A17" s="55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80">
        <f ca="1">SUMIF(B17:P17,"&lt;&gt;",B6:N6)</f>
        <v>0</v>
      </c>
    </row>
    <row r="18" spans="1:17" ht="14.5" x14ac:dyDescent="0.35">
      <c r="A18" s="56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80">
        <f ca="1">SUMIF(B18:P18,"&lt;&gt;",B6:N6)</f>
        <v>0</v>
      </c>
    </row>
    <row r="19" spans="1:17" ht="14.5" x14ac:dyDescent="0.35">
      <c r="A19" s="55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80">
        <f ca="1">SUMIF(B19:P19,"&lt;&gt;",B6:N6)</f>
        <v>0</v>
      </c>
    </row>
    <row r="20" spans="1:17" ht="14.5" x14ac:dyDescent="0.35">
      <c r="A20" s="55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80">
        <f ca="1">SUMIF(B20:P20,"&lt;&gt;",B6:N6)</f>
        <v>0</v>
      </c>
    </row>
    <row r="21" spans="1:17" ht="14.5" x14ac:dyDescent="0.35">
      <c r="A21" s="55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80">
        <f ca="1">SUMIF(B21:P21,"&lt;&gt;",B6:N6)</f>
        <v>0</v>
      </c>
    </row>
    <row r="22" spans="1:17" ht="14.5" x14ac:dyDescent="0.35">
      <c r="A22" s="55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80">
        <f ca="1">SUMIF(B22:P22,"&lt;&gt;",B6:N6)</f>
        <v>0</v>
      </c>
    </row>
    <row r="23" spans="1:17" ht="14.5" x14ac:dyDescent="0.35">
      <c r="A23" s="57"/>
      <c r="B23" s="100"/>
      <c r="C23" s="100"/>
      <c r="D23" s="100"/>
      <c r="E23" s="101"/>
      <c r="F23" s="101"/>
      <c r="G23" s="101"/>
      <c r="H23" s="101"/>
      <c r="I23" s="100"/>
      <c r="J23" s="100"/>
      <c r="K23" s="101"/>
      <c r="L23" s="101"/>
      <c r="M23" s="101"/>
      <c r="N23" s="101"/>
      <c r="O23" s="101"/>
      <c r="P23" s="101"/>
      <c r="Q23" s="80">
        <f ca="1">SUMIF(B23:P23,"&lt;&gt;",B6:N6)</f>
        <v>0</v>
      </c>
    </row>
    <row r="24" spans="1:17" ht="14.5" x14ac:dyDescent="0.35">
      <c r="A24" s="57"/>
      <c r="B24" s="100"/>
      <c r="C24" s="100"/>
      <c r="D24" s="100"/>
      <c r="E24" s="101"/>
      <c r="F24" s="101"/>
      <c r="G24" s="101"/>
      <c r="H24" s="101"/>
      <c r="I24" s="100"/>
      <c r="J24" s="100"/>
      <c r="K24" s="101"/>
      <c r="L24" s="101"/>
      <c r="M24" s="101"/>
      <c r="N24" s="101"/>
      <c r="O24" s="101"/>
      <c r="P24" s="101"/>
      <c r="Q24" s="80">
        <f ca="1">SUMIF(B24:P24,"&lt;&gt;",B6:N6)</f>
        <v>0</v>
      </c>
    </row>
    <row r="25" spans="1:17" ht="14.5" x14ac:dyDescent="0.35">
      <c r="A25" s="57"/>
      <c r="B25" s="100"/>
      <c r="C25" s="100"/>
      <c r="D25" s="100"/>
      <c r="E25" s="101"/>
      <c r="F25" s="101"/>
      <c r="G25" s="101"/>
      <c r="H25" s="101"/>
      <c r="I25" s="100"/>
      <c r="J25" s="100"/>
      <c r="K25" s="101"/>
      <c r="L25" s="101"/>
      <c r="M25" s="101"/>
      <c r="N25" s="101"/>
      <c r="O25" s="101"/>
      <c r="P25" s="101"/>
      <c r="Q25" s="80">
        <f ca="1">SUMIF(B25:P25,"&lt;&gt;",B6:N6)</f>
        <v>0</v>
      </c>
    </row>
    <row r="26" spans="1:17" ht="14.5" x14ac:dyDescent="0.35">
      <c r="A26" s="56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80">
        <f ca="1">SUMIF(B26:P26,"&lt;&gt;",B6:N6)</f>
        <v>0</v>
      </c>
    </row>
    <row r="27" spans="1:17" ht="14.5" x14ac:dyDescent="0.35">
      <c r="A27" s="55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80">
        <f ca="1">SUMIF(B27:P27,"&lt;&gt;",B6:N6)</f>
        <v>0</v>
      </c>
    </row>
    <row r="28" spans="1:17" ht="14.5" x14ac:dyDescent="0.35">
      <c r="A28" s="55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80">
        <f ca="1">SUMIF(B28:P28,"&lt;&gt;",B6:N6)</f>
        <v>0</v>
      </c>
    </row>
    <row r="29" spans="1:17" ht="14.5" x14ac:dyDescent="0.35">
      <c r="A29" s="57"/>
      <c r="B29" s="100"/>
      <c r="C29" s="100"/>
      <c r="D29" s="100"/>
      <c r="E29" s="101"/>
      <c r="F29" s="101"/>
      <c r="G29" s="101"/>
      <c r="H29" s="101"/>
      <c r="I29" s="100"/>
      <c r="J29" s="100"/>
      <c r="K29" s="101"/>
      <c r="L29" s="101"/>
      <c r="M29" s="101"/>
      <c r="N29" s="101"/>
      <c r="O29" s="101"/>
      <c r="P29" s="101"/>
      <c r="Q29" s="80">
        <f ca="1">SUMIF(B29:P29,"&lt;&gt;",B6:N6)</f>
        <v>0</v>
      </c>
    </row>
    <row r="30" spans="1:17" ht="14.5" x14ac:dyDescent="0.35">
      <c r="A30" s="57"/>
      <c r="B30" s="100"/>
      <c r="C30" s="100"/>
      <c r="D30" s="100"/>
      <c r="E30" s="101"/>
      <c r="F30" s="101"/>
      <c r="G30" s="101"/>
      <c r="H30" s="101"/>
      <c r="I30" s="100"/>
      <c r="J30" s="100"/>
      <c r="K30" s="101"/>
      <c r="L30" s="101"/>
      <c r="M30" s="101"/>
      <c r="N30" s="101"/>
      <c r="O30" s="101"/>
      <c r="P30" s="101"/>
      <c r="Q30" s="80">
        <f ca="1">SUMIF(B30:P30,"&lt;&gt;",B6:N6)</f>
        <v>0</v>
      </c>
    </row>
    <row r="31" spans="1:17" ht="14.5" x14ac:dyDescent="0.35">
      <c r="A31" s="57"/>
      <c r="B31" s="100"/>
      <c r="C31" s="100"/>
      <c r="D31" s="100"/>
      <c r="E31" s="101"/>
      <c r="F31" s="101"/>
      <c r="G31" s="101"/>
      <c r="H31" s="101"/>
      <c r="I31" s="100"/>
      <c r="J31" s="100"/>
      <c r="K31" s="101"/>
      <c r="L31" s="101"/>
      <c r="M31" s="101"/>
      <c r="N31" s="101"/>
      <c r="O31" s="101"/>
      <c r="P31" s="101"/>
      <c r="Q31" s="80">
        <f ca="1">SUMIF(B31:P31,"&lt;&gt;",B6:N6)</f>
        <v>0</v>
      </c>
    </row>
    <row r="32" spans="1:17" ht="14.5" x14ac:dyDescent="0.35">
      <c r="A32" s="56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80">
        <f ca="1">SUMIF(B32:P32,"&lt;&gt;",B6:N6)</f>
        <v>0</v>
      </c>
    </row>
    <row r="33" spans="1:17" ht="14.5" x14ac:dyDescent="0.35">
      <c r="A33" s="55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80">
        <f ca="1">SUMIF(B33:P33,"&lt;&gt;",B6:N6)</f>
        <v>0</v>
      </c>
    </row>
    <row r="34" spans="1:17" ht="14.5" x14ac:dyDescent="0.25">
      <c r="A34" s="102" t="s">
        <v>112</v>
      </c>
      <c r="B34" s="103">
        <f>COUNTIF(B8:B33,"&lt;&gt;")</f>
        <v>1</v>
      </c>
      <c r="C34" s="103">
        <f t="shared" ref="C34:P34" si="0">COUNTIF(C8:C33,"&lt;&gt;")</f>
        <v>1</v>
      </c>
      <c r="D34" s="103">
        <f t="shared" si="0"/>
        <v>1</v>
      </c>
      <c r="E34" s="103">
        <f t="shared" si="0"/>
        <v>1</v>
      </c>
      <c r="F34" s="103">
        <f t="shared" si="0"/>
        <v>1</v>
      </c>
      <c r="G34" s="103">
        <f t="shared" si="0"/>
        <v>0</v>
      </c>
      <c r="H34" s="103">
        <f t="shared" si="0"/>
        <v>0</v>
      </c>
      <c r="I34" s="103">
        <f t="shared" si="0"/>
        <v>1</v>
      </c>
      <c r="J34" s="103">
        <f t="shared" si="0"/>
        <v>1</v>
      </c>
      <c r="K34" s="103">
        <f t="shared" si="0"/>
        <v>0</v>
      </c>
      <c r="L34" s="103">
        <f t="shared" si="0"/>
        <v>0</v>
      </c>
      <c r="M34" s="103">
        <f t="shared" si="0"/>
        <v>0</v>
      </c>
      <c r="N34" s="103">
        <f t="shared" si="0"/>
        <v>0</v>
      </c>
      <c r="O34" s="103">
        <f t="shared" si="0"/>
        <v>0</v>
      </c>
      <c r="P34" s="103">
        <f t="shared" si="0"/>
        <v>0</v>
      </c>
      <c r="Q34" s="78">
        <f ca="1">SUM(Q8:Q33)</f>
        <v>186</v>
      </c>
    </row>
  </sheetData>
  <mergeCells count="1">
    <mergeCell ref="B7:Q7"/>
  </mergeCells>
  <pageMargins left="0.25" right="0.25" top="0.75" bottom="0.75" header="0.3" footer="0.3"/>
  <pageSetup paperSize="9" scale="7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Ohjeet</vt:lpstr>
      <vt:lpstr>Joma &amp; Fanituotteet</vt:lpstr>
      <vt:lpstr>Laskutuksen yhteenveto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Season 2026-2027</dc:title>
  <dc:subject>Topic/Assortment  RiPS Excel/Mallisto 2020</dc:subject>
  <dc:creator>AC Store</dc:creator>
  <cp:keywords>Joma X Hawks</cp:keywords>
  <dc:description>-</dc:description>
  <cp:lastModifiedBy>Harri Aaltonen</cp:lastModifiedBy>
  <cp:lastPrinted>2026-05-20T10:09:26Z</cp:lastPrinted>
  <dcterms:created xsi:type="dcterms:W3CDTF">2019-09-09T08:51:28Z</dcterms:created>
  <dcterms:modified xsi:type="dcterms:W3CDTF">2026-05-28T12:12:21Z</dcterms:modified>
  <cp:category>list view</cp:category>
</cp:coreProperties>
</file>